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fileSharing readOnlyRecommended="1"/>
  <workbookPr defaultThemeVersion="124226"/>
  <mc:AlternateContent xmlns:mc="http://schemas.openxmlformats.org/markup-compatibility/2006">
    <mc:Choice Requires="x15">
      <x15ac:absPath xmlns:x15ac="http://schemas.microsoft.com/office/spreadsheetml/2010/11/ac" url="C:\Users\Giannhs tsagkanos\Downloads\"/>
    </mc:Choice>
  </mc:AlternateContent>
  <xr:revisionPtr revIDLastSave="0" documentId="8_{3C48CCE2-CFD5-4F42-88BE-43DD1AE5D44A}" xr6:coauthVersionLast="47" xr6:coauthVersionMax="47" xr10:uidLastSave="{00000000-0000-0000-0000-000000000000}"/>
  <workbookProtection workbookPassword="8C51" lockStructure="1"/>
  <bookViews>
    <workbookView xWindow="-120" yWindow="-120" windowWidth="29040" windowHeight="15840" activeTab="1" xr2:uid="{00000000-000D-0000-FFFF-FFFF00000000}"/>
  </bookViews>
  <sheets>
    <sheet name="Instructions" sheetId="3" r:id="rId1"/>
    <sheet name="PID TUNNING" sheetId="1" r:id="rId2"/>
    <sheet name="Parameters" sheetId="5" r:id="rId3"/>
    <sheet name="PID Controller Theory" sheetId="6" r:id="rId4"/>
    <sheet name="Simulator Theory" sheetId="4" r:id="rId5"/>
    <sheet name="Calculation" sheetId="2" r:id="rId6"/>
  </sheets>
  <definedNames>
    <definedName name="a">-EXP(-1/T)</definedName>
    <definedName name="b">G*(1+a)</definedName>
    <definedName name="D">'PID TUNNING'!$Q$24</definedName>
    <definedName name="G">'PID TUNNING'!$Q$22</definedName>
    <definedName name="K">'PID TUNNING'!$Q$31</definedName>
    <definedName name="OnebyTi">IF(Ti=0,0,1/Ti)</definedName>
    <definedName name="T">'PID TUNNING'!$Q$23</definedName>
    <definedName name="Td">'PID TUNNING'!$Q$33</definedName>
    <definedName name="Ti">'PID TUNNING'!$Q$32</definedName>
  </definedNames>
  <calcPr calcId="181029"/>
</workbook>
</file>

<file path=xl/calcChain.xml><?xml version="1.0" encoding="utf-8"?>
<calcChain xmlns="http://schemas.openxmlformats.org/spreadsheetml/2006/main">
  <c r="E4" i="2" l="1"/>
  <c r="E5" i="2"/>
  <c r="E6" i="2"/>
  <c r="E7" i="2"/>
  <c r="E8" i="2"/>
  <c r="E9" i="2"/>
  <c r="E10" i="2"/>
  <c r="E11" i="2"/>
  <c r="E3" i="2"/>
  <c r="F3" i="2"/>
  <c r="F4" i="2" s="1"/>
  <c r="F5" i="2" s="1"/>
  <c r="F6" i="2" s="1"/>
  <c r="F7" i="2" s="1"/>
  <c r="F8" i="2" s="1"/>
  <c r="F9" i="2" s="1"/>
  <c r="F10" i="2" s="1"/>
  <c r="F11" i="2" s="1"/>
  <c r="F12" i="2" s="1"/>
  <c r="E2" i="2"/>
  <c r="E12" i="2"/>
  <c r="C12" i="2" s="1"/>
  <c r="D13" i="2"/>
  <c r="E13" i="2" s="1"/>
  <c r="D14" i="2"/>
  <c r="E14" i="2" s="1"/>
  <c r="D15" i="2"/>
  <c r="E15" i="2" s="1"/>
  <c r="D16" i="2"/>
  <c r="E16" i="2" s="1"/>
  <c r="D17" i="2" l="1"/>
  <c r="D18" i="2" s="1"/>
  <c r="E18" i="2" s="1"/>
  <c r="F13" i="2"/>
  <c r="F14" i="2" s="1"/>
  <c r="E17" i="2" l="1"/>
  <c r="C13" i="2"/>
  <c r="D19" i="2" s="1"/>
  <c r="E19" i="2" s="1"/>
  <c r="F15" i="2"/>
  <c r="C14" i="2"/>
  <c r="D20" i="2" l="1"/>
  <c r="E20" i="2" s="1"/>
  <c r="F16" i="2"/>
  <c r="C15" i="2"/>
  <c r="D21" i="2" l="1"/>
  <c r="E21" i="2" s="1"/>
  <c r="F17" i="2"/>
  <c r="C16" i="2"/>
  <c r="D22" i="2" l="1"/>
  <c r="E22" i="2" s="1"/>
  <c r="F18" i="2"/>
  <c r="C17" i="2"/>
  <c r="D23" i="2" l="1"/>
  <c r="E23" i="2" s="1"/>
  <c r="F19" i="2"/>
  <c r="C18" i="2"/>
  <c r="D24" i="2" l="1"/>
  <c r="E24" i="2" s="1"/>
  <c r="F20" i="2"/>
  <c r="C19" i="2"/>
  <c r="D25" i="2" l="1"/>
  <c r="E25" i="2" s="1"/>
  <c r="F21" i="2"/>
  <c r="C20" i="2"/>
  <c r="D26" i="2" l="1"/>
  <c r="E26" i="2" s="1"/>
  <c r="F22" i="2"/>
  <c r="C21" i="2"/>
  <c r="D27" i="2" l="1"/>
  <c r="E27" i="2" s="1"/>
  <c r="F23" i="2"/>
  <c r="C22" i="2"/>
  <c r="D28" i="2" l="1"/>
  <c r="E28" i="2" s="1"/>
  <c r="F24" i="2"/>
  <c r="C23" i="2"/>
  <c r="D29" i="2" l="1"/>
  <c r="E29" i="2" s="1"/>
  <c r="F25" i="2"/>
  <c r="C24" i="2"/>
  <c r="D30" i="2" l="1"/>
  <c r="E30" i="2" s="1"/>
  <c r="F26" i="2"/>
  <c r="C25" i="2"/>
  <c r="D31" i="2" l="1"/>
  <c r="E31" i="2" s="1"/>
  <c r="F27" i="2"/>
  <c r="C26" i="2"/>
  <c r="D32" i="2" l="1"/>
  <c r="E32" i="2" s="1"/>
  <c r="F28" i="2"/>
  <c r="C27" i="2"/>
  <c r="D33" i="2" l="1"/>
  <c r="E33" i="2" s="1"/>
  <c r="F29" i="2"/>
  <c r="C28" i="2"/>
  <c r="D34" i="2" l="1"/>
  <c r="E34" i="2" s="1"/>
  <c r="F30" i="2"/>
  <c r="C29" i="2"/>
  <c r="D35" i="2" l="1"/>
  <c r="E35" i="2" s="1"/>
  <c r="F31" i="2"/>
  <c r="C30" i="2"/>
  <c r="D36" i="2" l="1"/>
  <c r="E36" i="2" s="1"/>
  <c r="F32" i="2"/>
  <c r="C31" i="2"/>
  <c r="D37" i="2" l="1"/>
  <c r="E37" i="2" s="1"/>
  <c r="F33" i="2"/>
  <c r="C32" i="2"/>
  <c r="D38" i="2" l="1"/>
  <c r="E38" i="2" s="1"/>
  <c r="F34" i="2"/>
  <c r="C33" i="2"/>
  <c r="D39" i="2" l="1"/>
  <c r="E39" i="2" s="1"/>
  <c r="F35" i="2"/>
  <c r="C34" i="2"/>
  <c r="D40" i="2" l="1"/>
  <c r="E40" i="2" s="1"/>
  <c r="F36" i="2"/>
  <c r="C35" i="2"/>
  <c r="D41" i="2" l="1"/>
  <c r="E41" i="2" s="1"/>
  <c r="F37" i="2"/>
  <c r="C36" i="2"/>
  <c r="D42" i="2" l="1"/>
  <c r="E42" i="2" s="1"/>
  <c r="F38" i="2"/>
  <c r="C37" i="2"/>
  <c r="D43" i="2" l="1"/>
  <c r="E43" i="2" s="1"/>
  <c r="F39" i="2"/>
  <c r="C38" i="2"/>
  <c r="D44" i="2" l="1"/>
  <c r="E44" i="2" s="1"/>
  <c r="F40" i="2"/>
  <c r="C39" i="2"/>
  <c r="D45" i="2" l="1"/>
  <c r="E45" i="2" s="1"/>
  <c r="F41" i="2"/>
  <c r="C40" i="2"/>
  <c r="D46" i="2" l="1"/>
  <c r="E46" i="2" s="1"/>
  <c r="F42" i="2"/>
  <c r="C41" i="2"/>
  <c r="D47" i="2" l="1"/>
  <c r="E47" i="2" s="1"/>
  <c r="F43" i="2"/>
  <c r="C42" i="2"/>
  <c r="D48" i="2" l="1"/>
  <c r="E48" i="2" s="1"/>
  <c r="F44" i="2"/>
  <c r="C43" i="2"/>
  <c r="D49" i="2" l="1"/>
  <c r="E49" i="2" s="1"/>
  <c r="F45" i="2"/>
  <c r="C44" i="2"/>
  <c r="D50" i="2" s="1"/>
  <c r="E50" i="2" s="1"/>
  <c r="F46" i="2" l="1"/>
  <c r="C45" i="2"/>
  <c r="D51" i="2" s="1"/>
  <c r="E51" i="2" s="1"/>
  <c r="F47" i="2" l="1"/>
  <c r="C46" i="2"/>
  <c r="D52" i="2" s="1"/>
  <c r="E52" i="2" s="1"/>
  <c r="F48" i="2" l="1"/>
  <c r="C47" i="2"/>
  <c r="D53" i="2" s="1"/>
  <c r="E53" i="2" s="1"/>
  <c r="F49" i="2" l="1"/>
  <c r="C48" i="2"/>
  <c r="D54" i="2" s="1"/>
  <c r="E54" i="2" s="1"/>
  <c r="F50" i="2" l="1"/>
  <c r="C49" i="2"/>
  <c r="D55" i="2" s="1"/>
  <c r="E55" i="2" s="1"/>
  <c r="F51" i="2" l="1"/>
  <c r="C50" i="2"/>
  <c r="D56" i="2" s="1"/>
  <c r="E56" i="2" s="1"/>
  <c r="F52" i="2" l="1"/>
  <c r="C51" i="2"/>
  <c r="D57" i="2" s="1"/>
  <c r="E57" i="2" s="1"/>
  <c r="F53" i="2" l="1"/>
  <c r="C52" i="2"/>
  <c r="D58" i="2" s="1"/>
  <c r="E58" i="2" s="1"/>
  <c r="F54" i="2" l="1"/>
  <c r="C53" i="2"/>
  <c r="D59" i="2" s="1"/>
  <c r="E59" i="2" s="1"/>
  <c r="F55" i="2" l="1"/>
  <c r="C54" i="2"/>
  <c r="D60" i="2" s="1"/>
  <c r="E60" i="2" s="1"/>
  <c r="F56" i="2" l="1"/>
  <c r="C55" i="2"/>
  <c r="D61" i="2" s="1"/>
  <c r="E61" i="2" s="1"/>
  <c r="F57" i="2" l="1"/>
  <c r="C56" i="2"/>
  <c r="D62" i="2" s="1"/>
  <c r="E62" i="2" s="1"/>
  <c r="F58" i="2" l="1"/>
  <c r="C57" i="2"/>
  <c r="D63" i="2" s="1"/>
  <c r="E63" i="2" s="1"/>
  <c r="F59" i="2" l="1"/>
  <c r="C58" i="2"/>
  <c r="D64" i="2" s="1"/>
  <c r="E64" i="2" s="1"/>
  <c r="F60" i="2" l="1"/>
  <c r="C59" i="2"/>
  <c r="D65" i="2" s="1"/>
  <c r="E65" i="2" s="1"/>
  <c r="F61" i="2" l="1"/>
  <c r="C60" i="2"/>
  <c r="D66" i="2" s="1"/>
  <c r="E66" i="2" s="1"/>
  <c r="F62" i="2" l="1"/>
  <c r="C61" i="2"/>
  <c r="D67" i="2" s="1"/>
  <c r="E67" i="2" s="1"/>
  <c r="F63" i="2" l="1"/>
  <c r="C62" i="2"/>
  <c r="D68" i="2" s="1"/>
  <c r="E68" i="2" s="1"/>
  <c r="F64" i="2" l="1"/>
  <c r="C63" i="2"/>
  <c r="D69" i="2" s="1"/>
  <c r="E69" i="2" s="1"/>
  <c r="F65" i="2" l="1"/>
  <c r="C64" i="2"/>
  <c r="D70" i="2" s="1"/>
  <c r="E70" i="2" s="1"/>
  <c r="F66" i="2" l="1"/>
  <c r="C65" i="2"/>
  <c r="D71" i="2" s="1"/>
  <c r="E71" i="2" s="1"/>
  <c r="F67" i="2" l="1"/>
  <c r="C66" i="2"/>
  <c r="D72" i="2" s="1"/>
  <c r="E72" i="2" s="1"/>
  <c r="F68" i="2" l="1"/>
  <c r="C67" i="2"/>
  <c r="D73" i="2" s="1"/>
  <c r="E73" i="2" s="1"/>
  <c r="F69" i="2" l="1"/>
  <c r="C68" i="2"/>
  <c r="D74" i="2" s="1"/>
  <c r="E74" i="2" s="1"/>
  <c r="F70" i="2" l="1"/>
  <c r="C69" i="2"/>
  <c r="D75" i="2" s="1"/>
  <c r="E75" i="2" s="1"/>
  <c r="F71" i="2" l="1"/>
  <c r="C70" i="2"/>
  <c r="D76" i="2" s="1"/>
  <c r="E76" i="2" s="1"/>
  <c r="F72" i="2" l="1"/>
  <c r="C71" i="2"/>
  <c r="D77" i="2" s="1"/>
  <c r="E77" i="2" s="1"/>
  <c r="F73" i="2" l="1"/>
  <c r="C72" i="2"/>
  <c r="D78" i="2" s="1"/>
  <c r="E78" i="2" s="1"/>
  <c r="F74" i="2" l="1"/>
  <c r="C73" i="2"/>
  <c r="D79" i="2" s="1"/>
  <c r="E79" i="2" s="1"/>
  <c r="F75" i="2" l="1"/>
  <c r="C74" i="2"/>
  <c r="D80" i="2" s="1"/>
  <c r="E80" i="2" s="1"/>
  <c r="F76" i="2" l="1"/>
  <c r="C75" i="2"/>
  <c r="D81" i="2" s="1"/>
  <c r="E81" i="2" s="1"/>
  <c r="F77" i="2" l="1"/>
  <c r="C76" i="2"/>
  <c r="D82" i="2" s="1"/>
  <c r="E82" i="2" s="1"/>
  <c r="F78" i="2" l="1"/>
  <c r="C77" i="2"/>
  <c r="D83" i="2" s="1"/>
  <c r="E83" i="2" s="1"/>
  <c r="F79" i="2" l="1"/>
  <c r="C78" i="2"/>
  <c r="D84" i="2" s="1"/>
  <c r="E84" i="2" s="1"/>
  <c r="F80" i="2" l="1"/>
  <c r="C79" i="2"/>
  <c r="D85" i="2" s="1"/>
  <c r="E85" i="2" s="1"/>
  <c r="F81" i="2" l="1"/>
  <c r="C80" i="2"/>
  <c r="D86" i="2" s="1"/>
  <c r="E86" i="2" s="1"/>
  <c r="F82" i="2" l="1"/>
  <c r="C81" i="2"/>
  <c r="D87" i="2" s="1"/>
  <c r="E87" i="2" s="1"/>
  <c r="F83" i="2" l="1"/>
  <c r="C82" i="2"/>
  <c r="D88" i="2" s="1"/>
  <c r="E88" i="2" s="1"/>
  <c r="F84" i="2" l="1"/>
  <c r="C83" i="2"/>
  <c r="D89" i="2" s="1"/>
  <c r="E89" i="2" s="1"/>
  <c r="F85" i="2" l="1"/>
  <c r="C84" i="2"/>
  <c r="D90" i="2" s="1"/>
  <c r="E90" i="2" s="1"/>
  <c r="F86" i="2" l="1"/>
  <c r="C85" i="2"/>
  <c r="D91" i="2" s="1"/>
  <c r="E91" i="2" s="1"/>
  <c r="F87" i="2" l="1"/>
  <c r="C86" i="2"/>
  <c r="D92" i="2" s="1"/>
  <c r="E92" i="2" s="1"/>
  <c r="F88" i="2" l="1"/>
  <c r="C87" i="2"/>
  <c r="D93" i="2" s="1"/>
  <c r="E93" i="2" s="1"/>
  <c r="F89" i="2" l="1"/>
  <c r="C88" i="2"/>
  <c r="D94" i="2" s="1"/>
  <c r="E94" i="2" s="1"/>
  <c r="F90" i="2" l="1"/>
  <c r="C89" i="2"/>
  <c r="D95" i="2" s="1"/>
  <c r="E95" i="2" s="1"/>
  <c r="F91" i="2" l="1"/>
  <c r="C90" i="2"/>
  <c r="D96" i="2" s="1"/>
  <c r="E96" i="2" s="1"/>
  <c r="F92" i="2" l="1"/>
  <c r="C91" i="2"/>
  <c r="D97" i="2" s="1"/>
  <c r="E97" i="2" s="1"/>
  <c r="F93" i="2" l="1"/>
  <c r="C92" i="2"/>
  <c r="D98" i="2" s="1"/>
  <c r="E98" i="2" s="1"/>
  <c r="F94" i="2" l="1"/>
  <c r="C93" i="2"/>
  <c r="D99" i="2" s="1"/>
  <c r="E99" i="2" s="1"/>
  <c r="F95" i="2" l="1"/>
  <c r="C94" i="2"/>
  <c r="D100" i="2" s="1"/>
  <c r="E100" i="2" s="1"/>
  <c r="F96" i="2" l="1"/>
  <c r="C95" i="2"/>
  <c r="D101" i="2" s="1"/>
  <c r="E101" i="2" s="1"/>
  <c r="F97" i="2" l="1"/>
  <c r="C96" i="2"/>
  <c r="D102" i="2" s="1"/>
  <c r="E102" i="2" s="1"/>
  <c r="F98" i="2" l="1"/>
  <c r="C97" i="2"/>
  <c r="D103" i="2" s="1"/>
  <c r="E103" i="2" s="1"/>
  <c r="F99" i="2" l="1"/>
  <c r="C98" i="2"/>
  <c r="D104" i="2" s="1"/>
  <c r="E104" i="2" s="1"/>
  <c r="F100" i="2" l="1"/>
  <c r="C99" i="2"/>
  <c r="D105" i="2" s="1"/>
  <c r="E105" i="2" s="1"/>
  <c r="F101" i="2" l="1"/>
  <c r="C100" i="2"/>
  <c r="D106" i="2" s="1"/>
  <c r="E106" i="2" s="1"/>
  <c r="F102" i="2" l="1"/>
  <c r="C101" i="2"/>
  <c r="D107" i="2" s="1"/>
  <c r="E107" i="2" s="1"/>
  <c r="F103" i="2" l="1"/>
  <c r="C102" i="2"/>
  <c r="D108" i="2" s="1"/>
  <c r="E108" i="2" s="1"/>
  <c r="F104" i="2" l="1"/>
  <c r="C103" i="2"/>
  <c r="D109" i="2" s="1"/>
  <c r="E109" i="2" s="1"/>
  <c r="F105" i="2" l="1"/>
  <c r="C104" i="2"/>
  <c r="D110" i="2" s="1"/>
  <c r="E110" i="2" s="1"/>
  <c r="F106" i="2" l="1"/>
  <c r="C105" i="2"/>
  <c r="D111" i="2" s="1"/>
  <c r="E111" i="2" s="1"/>
  <c r="F107" i="2" l="1"/>
  <c r="C106" i="2"/>
  <c r="D112" i="2" s="1"/>
  <c r="E112" i="2" s="1"/>
  <c r="F108" i="2" l="1"/>
  <c r="C107" i="2"/>
  <c r="D113" i="2" s="1"/>
  <c r="E113" i="2" s="1"/>
  <c r="F109" i="2" l="1"/>
  <c r="C108" i="2"/>
  <c r="D114" i="2" s="1"/>
  <c r="E114" i="2" s="1"/>
  <c r="F110" i="2" l="1"/>
  <c r="C109" i="2"/>
  <c r="D115" i="2" s="1"/>
  <c r="E115" i="2" s="1"/>
  <c r="F111" i="2" l="1"/>
  <c r="C110" i="2"/>
  <c r="D116" i="2" s="1"/>
  <c r="E116" i="2" s="1"/>
  <c r="F112" i="2" l="1"/>
  <c r="C111" i="2"/>
  <c r="D117" i="2" s="1"/>
  <c r="E117" i="2" s="1"/>
  <c r="F113" i="2" l="1"/>
  <c r="C112" i="2"/>
  <c r="D118" i="2" s="1"/>
  <c r="E118" i="2" s="1"/>
  <c r="F114" i="2" l="1"/>
  <c r="C113" i="2"/>
  <c r="D119" i="2" s="1"/>
  <c r="E119" i="2" s="1"/>
  <c r="F115" i="2" l="1"/>
  <c r="C114" i="2"/>
  <c r="D120" i="2" s="1"/>
  <c r="E120" i="2" s="1"/>
  <c r="F116" i="2" l="1"/>
  <c r="C115" i="2"/>
  <c r="D121" i="2" s="1"/>
  <c r="E121" i="2" s="1"/>
  <c r="F117" i="2" l="1"/>
  <c r="C116" i="2"/>
  <c r="D122" i="2" s="1"/>
  <c r="E122" i="2" s="1"/>
  <c r="F118" i="2" l="1"/>
  <c r="C117" i="2"/>
  <c r="D123" i="2" s="1"/>
  <c r="E123" i="2" s="1"/>
  <c r="F119" i="2" l="1"/>
  <c r="C118" i="2"/>
  <c r="D124" i="2" s="1"/>
  <c r="E124" i="2" s="1"/>
  <c r="F120" i="2" l="1"/>
  <c r="C119" i="2"/>
  <c r="D125" i="2" s="1"/>
  <c r="E125" i="2" s="1"/>
  <c r="F121" i="2" l="1"/>
  <c r="C120" i="2"/>
  <c r="D126" i="2" s="1"/>
  <c r="E126" i="2" s="1"/>
  <c r="F122" i="2" l="1"/>
  <c r="C121" i="2"/>
  <c r="D127" i="2" s="1"/>
  <c r="E127" i="2" s="1"/>
  <c r="F123" i="2" l="1"/>
  <c r="C122" i="2"/>
  <c r="D128" i="2" s="1"/>
  <c r="E128" i="2" s="1"/>
  <c r="F124" i="2" l="1"/>
  <c r="C123" i="2"/>
  <c r="D129" i="2" s="1"/>
  <c r="E129" i="2" s="1"/>
  <c r="F125" i="2" l="1"/>
  <c r="C124" i="2"/>
  <c r="D130" i="2" s="1"/>
  <c r="E130" i="2" s="1"/>
  <c r="F126" i="2" l="1"/>
  <c r="C125" i="2"/>
  <c r="D131" i="2" s="1"/>
  <c r="E131" i="2" s="1"/>
  <c r="F127" i="2" l="1"/>
  <c r="C126" i="2"/>
  <c r="D132" i="2" s="1"/>
  <c r="E132" i="2" s="1"/>
  <c r="F128" i="2" l="1"/>
  <c r="C127" i="2"/>
  <c r="D133" i="2" s="1"/>
  <c r="E133" i="2" s="1"/>
  <c r="F129" i="2" l="1"/>
  <c r="C128" i="2"/>
  <c r="D134" i="2" s="1"/>
  <c r="E134" i="2" s="1"/>
  <c r="F130" i="2" l="1"/>
  <c r="C129" i="2"/>
  <c r="D135" i="2" s="1"/>
  <c r="E135" i="2" s="1"/>
  <c r="F131" i="2" l="1"/>
  <c r="C130" i="2"/>
  <c r="D136" i="2" s="1"/>
  <c r="E136" i="2" s="1"/>
  <c r="F132" i="2" l="1"/>
  <c r="C131" i="2"/>
  <c r="D137" i="2" s="1"/>
  <c r="E137" i="2" s="1"/>
  <c r="F133" i="2" l="1"/>
  <c r="C132" i="2"/>
  <c r="D138" i="2" s="1"/>
  <c r="E138" i="2" s="1"/>
  <c r="F134" i="2" l="1"/>
  <c r="C133" i="2"/>
  <c r="D139" i="2" s="1"/>
  <c r="E139" i="2" s="1"/>
  <c r="F135" i="2" l="1"/>
  <c r="C134" i="2"/>
  <c r="D140" i="2" s="1"/>
  <c r="E140" i="2" s="1"/>
  <c r="F136" i="2" l="1"/>
  <c r="C135" i="2"/>
  <c r="D141" i="2" s="1"/>
  <c r="E141" i="2" s="1"/>
  <c r="F137" i="2" l="1"/>
  <c r="C136" i="2"/>
  <c r="D142" i="2" s="1"/>
  <c r="E142" i="2" s="1"/>
  <c r="F138" i="2" l="1"/>
  <c r="C137" i="2"/>
  <c r="D143" i="2" s="1"/>
  <c r="E143" i="2" s="1"/>
  <c r="F139" i="2" l="1"/>
  <c r="C138" i="2"/>
  <c r="D144" i="2" s="1"/>
  <c r="E144" i="2" s="1"/>
  <c r="F140" i="2" l="1"/>
  <c r="C139" i="2"/>
  <c r="D145" i="2" s="1"/>
  <c r="E145" i="2" s="1"/>
  <c r="F141" i="2" l="1"/>
  <c r="C140" i="2"/>
  <c r="D146" i="2" s="1"/>
  <c r="E146" i="2" s="1"/>
  <c r="F142" i="2" l="1"/>
  <c r="C141" i="2"/>
  <c r="D147" i="2" s="1"/>
  <c r="E147" i="2" s="1"/>
  <c r="F143" i="2" l="1"/>
  <c r="C142" i="2"/>
  <c r="D148" i="2" s="1"/>
  <c r="E148" i="2" s="1"/>
  <c r="F144" i="2" l="1"/>
  <c r="C143" i="2"/>
  <c r="D149" i="2" s="1"/>
  <c r="E149" i="2" s="1"/>
  <c r="F145" i="2" l="1"/>
  <c r="C144" i="2"/>
  <c r="D150" i="2" s="1"/>
  <c r="E150" i="2" s="1"/>
  <c r="F146" i="2" l="1"/>
  <c r="C145" i="2"/>
  <c r="D151" i="2" s="1"/>
  <c r="E151" i="2" s="1"/>
  <c r="F147" i="2" l="1"/>
  <c r="C146" i="2"/>
  <c r="D152" i="2" s="1"/>
  <c r="E152" i="2" s="1"/>
  <c r="F148" i="2" l="1"/>
  <c r="C147" i="2"/>
  <c r="D153" i="2" s="1"/>
  <c r="E153" i="2" s="1"/>
  <c r="F149" i="2" l="1"/>
  <c r="C148" i="2"/>
  <c r="D154" i="2" s="1"/>
  <c r="E154" i="2" s="1"/>
  <c r="F150" i="2" l="1"/>
  <c r="C149" i="2"/>
  <c r="D155" i="2" s="1"/>
  <c r="E155" i="2" s="1"/>
  <c r="F151" i="2" l="1"/>
  <c r="C150" i="2"/>
  <c r="D156" i="2" s="1"/>
  <c r="E156" i="2" s="1"/>
  <c r="F152" i="2" l="1"/>
  <c r="C151" i="2"/>
  <c r="D157" i="2" s="1"/>
  <c r="E157" i="2" s="1"/>
  <c r="F153" i="2" l="1"/>
  <c r="C152" i="2"/>
  <c r="D158" i="2" s="1"/>
  <c r="E158" i="2" s="1"/>
  <c r="F154" i="2" l="1"/>
  <c r="C153" i="2"/>
  <c r="D159" i="2" s="1"/>
  <c r="E159" i="2" s="1"/>
  <c r="F155" i="2" l="1"/>
  <c r="C154" i="2"/>
  <c r="D160" i="2" s="1"/>
  <c r="E160" i="2" s="1"/>
  <c r="F156" i="2" l="1"/>
  <c r="C155" i="2"/>
  <c r="D161" i="2" s="1"/>
  <c r="E161" i="2" s="1"/>
  <c r="F157" i="2" l="1"/>
  <c r="C156" i="2"/>
  <c r="D162" i="2" s="1"/>
  <c r="E162" i="2" s="1"/>
  <c r="F158" i="2" l="1"/>
  <c r="C157" i="2"/>
  <c r="D163" i="2" s="1"/>
  <c r="E163" i="2" s="1"/>
  <c r="F159" i="2" l="1"/>
  <c r="C158" i="2"/>
  <c r="D164" i="2" s="1"/>
  <c r="E164" i="2" s="1"/>
  <c r="F160" i="2" l="1"/>
  <c r="C159" i="2"/>
  <c r="D165" i="2" s="1"/>
  <c r="E165" i="2" s="1"/>
  <c r="F161" i="2" l="1"/>
  <c r="C160" i="2"/>
  <c r="D166" i="2" s="1"/>
  <c r="E166" i="2" s="1"/>
  <c r="F162" i="2" l="1"/>
  <c r="C161" i="2"/>
  <c r="D167" i="2" s="1"/>
  <c r="E167" i="2" s="1"/>
  <c r="F163" i="2" l="1"/>
  <c r="C162" i="2"/>
  <c r="D168" i="2" s="1"/>
  <c r="E168" i="2" s="1"/>
  <c r="F164" i="2" l="1"/>
  <c r="C163" i="2"/>
  <c r="D169" i="2" s="1"/>
  <c r="E169" i="2" s="1"/>
  <c r="F165" i="2" l="1"/>
  <c r="C164" i="2"/>
  <c r="D170" i="2" s="1"/>
  <c r="E170" i="2" s="1"/>
  <c r="F166" i="2" l="1"/>
  <c r="C165" i="2"/>
  <c r="D171" i="2" s="1"/>
  <c r="E171" i="2" s="1"/>
  <c r="F167" i="2" l="1"/>
  <c r="C166" i="2"/>
  <c r="D172" i="2" s="1"/>
  <c r="E172" i="2" s="1"/>
  <c r="F168" i="2" l="1"/>
  <c r="C167" i="2"/>
  <c r="D173" i="2" s="1"/>
  <c r="E173" i="2" s="1"/>
  <c r="F169" i="2" l="1"/>
  <c r="C168" i="2"/>
  <c r="D174" i="2" s="1"/>
  <c r="E174" i="2" s="1"/>
  <c r="F170" i="2" l="1"/>
  <c r="C169" i="2"/>
  <c r="D175" i="2" s="1"/>
  <c r="E175" i="2" s="1"/>
  <c r="F171" i="2" l="1"/>
  <c r="C170" i="2"/>
  <c r="D176" i="2" s="1"/>
  <c r="E176" i="2" s="1"/>
  <c r="F172" i="2" l="1"/>
  <c r="C171" i="2"/>
  <c r="D177" i="2" s="1"/>
  <c r="E177" i="2" s="1"/>
  <c r="F173" i="2" l="1"/>
  <c r="C172" i="2"/>
  <c r="D178" i="2" s="1"/>
  <c r="E178" i="2" s="1"/>
  <c r="F174" i="2" l="1"/>
  <c r="C173" i="2"/>
  <c r="D179" i="2" s="1"/>
  <c r="E179" i="2" s="1"/>
  <c r="F175" i="2" l="1"/>
  <c r="C174" i="2"/>
  <c r="D180" i="2" s="1"/>
  <c r="E180" i="2" s="1"/>
  <c r="F176" i="2" l="1"/>
  <c r="C175" i="2"/>
  <c r="D181" i="2" s="1"/>
  <c r="E181" i="2" s="1"/>
  <c r="F177" i="2" l="1"/>
  <c r="C176" i="2"/>
  <c r="D182" i="2" s="1"/>
  <c r="E182" i="2" s="1"/>
  <c r="F178" i="2" l="1"/>
  <c r="C177" i="2"/>
  <c r="D183" i="2" s="1"/>
  <c r="E183" i="2" s="1"/>
  <c r="F179" i="2" l="1"/>
  <c r="C178" i="2"/>
  <c r="D184" i="2" s="1"/>
  <c r="E184" i="2" s="1"/>
  <c r="F180" i="2" l="1"/>
  <c r="C179" i="2"/>
  <c r="D185" i="2" s="1"/>
  <c r="E185" i="2" s="1"/>
  <c r="F181" i="2" l="1"/>
  <c r="C180" i="2"/>
  <c r="D186" i="2" s="1"/>
  <c r="E186" i="2" s="1"/>
  <c r="F182" i="2" l="1"/>
  <c r="C181" i="2"/>
  <c r="D187" i="2" s="1"/>
  <c r="E187" i="2" s="1"/>
  <c r="F183" i="2" l="1"/>
  <c r="C182" i="2"/>
  <c r="D188" i="2" s="1"/>
  <c r="E188" i="2" s="1"/>
  <c r="F184" i="2" l="1"/>
  <c r="C183" i="2"/>
  <c r="D189" i="2" s="1"/>
  <c r="E189" i="2" s="1"/>
  <c r="F185" i="2" l="1"/>
  <c r="C184" i="2"/>
  <c r="D190" i="2" s="1"/>
  <c r="E190" i="2" s="1"/>
  <c r="F186" i="2" l="1"/>
  <c r="C185" i="2"/>
  <c r="D191" i="2" s="1"/>
  <c r="E191" i="2" s="1"/>
  <c r="F187" i="2" l="1"/>
  <c r="C186" i="2"/>
  <c r="D192" i="2" s="1"/>
  <c r="E192" i="2" s="1"/>
  <c r="F188" i="2" l="1"/>
  <c r="C187" i="2"/>
  <c r="D193" i="2" s="1"/>
  <c r="E193" i="2" s="1"/>
  <c r="F189" i="2" l="1"/>
  <c r="C188" i="2"/>
  <c r="D194" i="2" s="1"/>
  <c r="E194" i="2" s="1"/>
  <c r="F190" i="2" l="1"/>
  <c r="C189" i="2"/>
  <c r="D195" i="2" s="1"/>
  <c r="E195" i="2" s="1"/>
  <c r="F191" i="2" l="1"/>
  <c r="C190" i="2"/>
  <c r="D196" i="2" s="1"/>
  <c r="E196" i="2" s="1"/>
  <c r="F192" i="2" l="1"/>
  <c r="C191" i="2"/>
  <c r="D197" i="2" s="1"/>
  <c r="E197" i="2" s="1"/>
  <c r="F193" i="2" l="1"/>
  <c r="C192" i="2"/>
  <c r="D198" i="2" s="1"/>
  <c r="E198" i="2" s="1"/>
  <c r="F194" i="2" l="1"/>
  <c r="C193" i="2"/>
  <c r="D199" i="2" s="1"/>
  <c r="E199" i="2" s="1"/>
  <c r="F195" i="2" l="1"/>
  <c r="C194" i="2"/>
  <c r="D200" i="2" s="1"/>
  <c r="E200" i="2" s="1"/>
  <c r="F196" i="2" l="1"/>
  <c r="C195" i="2"/>
  <c r="D201" i="2" s="1"/>
  <c r="E201" i="2" s="1"/>
  <c r="F197" i="2" l="1"/>
  <c r="C196" i="2"/>
  <c r="D202" i="2" s="1"/>
  <c r="E202" i="2" s="1"/>
  <c r="F198" i="2" l="1"/>
  <c r="C197" i="2"/>
  <c r="D203" i="2" s="1"/>
  <c r="E203" i="2" s="1"/>
  <c r="F199" i="2" l="1"/>
  <c r="C198" i="2"/>
  <c r="D204" i="2" s="1"/>
  <c r="E204" i="2" s="1"/>
  <c r="F200" i="2" l="1"/>
  <c r="C199" i="2"/>
  <c r="D205" i="2" s="1"/>
  <c r="E205" i="2" s="1"/>
  <c r="F201" i="2" l="1"/>
  <c r="C200" i="2"/>
  <c r="D206" i="2" s="1"/>
  <c r="E206" i="2" s="1"/>
  <c r="F202" i="2" l="1"/>
  <c r="C201" i="2"/>
  <c r="D207" i="2" s="1"/>
  <c r="E207" i="2" s="1"/>
  <c r="F203" i="2" l="1"/>
  <c r="C202" i="2"/>
  <c r="D208" i="2" s="1"/>
  <c r="E208" i="2" s="1"/>
  <c r="F204" i="2" l="1"/>
  <c r="C203" i="2"/>
  <c r="D209" i="2" s="1"/>
  <c r="E209" i="2" s="1"/>
  <c r="F205" i="2" l="1"/>
  <c r="C204" i="2"/>
  <c r="D210" i="2" s="1"/>
  <c r="E210" i="2" s="1"/>
  <c r="F206" i="2" l="1"/>
  <c r="C205" i="2"/>
  <c r="D211" i="2" s="1"/>
  <c r="E211" i="2" s="1"/>
  <c r="F207" i="2" l="1"/>
  <c r="C206" i="2"/>
  <c r="D212" i="2" s="1"/>
  <c r="E212" i="2" s="1"/>
  <c r="F208" i="2" l="1"/>
  <c r="C207" i="2"/>
  <c r="D213" i="2" s="1"/>
  <c r="E213" i="2" s="1"/>
  <c r="F209" i="2" l="1"/>
  <c r="C208" i="2"/>
  <c r="D214" i="2" s="1"/>
  <c r="E214" i="2" s="1"/>
  <c r="F210" i="2" l="1"/>
  <c r="C209" i="2"/>
  <c r="D215" i="2" s="1"/>
  <c r="E215" i="2" s="1"/>
  <c r="F211" i="2" l="1"/>
  <c r="C210" i="2"/>
  <c r="D216" i="2" s="1"/>
  <c r="E216" i="2" s="1"/>
  <c r="F212" i="2" l="1"/>
  <c r="C211" i="2"/>
  <c r="D217" i="2" s="1"/>
  <c r="E217" i="2" s="1"/>
  <c r="F213" i="2" l="1"/>
  <c r="C212" i="2"/>
  <c r="D218" i="2" s="1"/>
  <c r="E218" i="2" s="1"/>
  <c r="F214" i="2" l="1"/>
  <c r="C213" i="2"/>
  <c r="D219" i="2" s="1"/>
  <c r="E219" i="2" s="1"/>
  <c r="F215" i="2" l="1"/>
  <c r="C214" i="2"/>
  <c r="D220" i="2" s="1"/>
  <c r="E220" i="2" s="1"/>
  <c r="F216" i="2" l="1"/>
  <c r="C215" i="2"/>
  <c r="D221" i="2" s="1"/>
  <c r="E221" i="2" s="1"/>
  <c r="F217" i="2" l="1"/>
  <c r="C216" i="2"/>
  <c r="D222" i="2" s="1"/>
  <c r="E222" i="2" s="1"/>
  <c r="F218" i="2" l="1"/>
  <c r="C217" i="2"/>
  <c r="D223" i="2" s="1"/>
  <c r="E223" i="2" s="1"/>
  <c r="F219" i="2" l="1"/>
  <c r="C218" i="2"/>
  <c r="D224" i="2" s="1"/>
  <c r="E224" i="2" s="1"/>
  <c r="F220" i="2" l="1"/>
  <c r="C219" i="2"/>
  <c r="D225" i="2" s="1"/>
  <c r="E225" i="2" s="1"/>
  <c r="F221" i="2" l="1"/>
  <c r="C220" i="2"/>
  <c r="D226" i="2" s="1"/>
  <c r="E226" i="2" s="1"/>
  <c r="F222" i="2" l="1"/>
  <c r="C221" i="2"/>
  <c r="D227" i="2" s="1"/>
  <c r="E227" i="2" s="1"/>
  <c r="F223" i="2" l="1"/>
  <c r="C222" i="2"/>
  <c r="D228" i="2" s="1"/>
  <c r="E228" i="2" s="1"/>
  <c r="F224" i="2" l="1"/>
  <c r="C223" i="2"/>
  <c r="D229" i="2" s="1"/>
  <c r="E229" i="2" s="1"/>
  <c r="F225" i="2" l="1"/>
  <c r="C224" i="2"/>
  <c r="D230" i="2" s="1"/>
  <c r="E230" i="2" s="1"/>
  <c r="F226" i="2" l="1"/>
  <c r="C225" i="2"/>
  <c r="D231" i="2" s="1"/>
  <c r="E231" i="2" s="1"/>
  <c r="F227" i="2" l="1"/>
  <c r="C226" i="2"/>
  <c r="D232" i="2" s="1"/>
  <c r="E232" i="2" s="1"/>
  <c r="F228" i="2" l="1"/>
  <c r="C227" i="2"/>
  <c r="D233" i="2" s="1"/>
  <c r="E233" i="2" s="1"/>
  <c r="F229" i="2" l="1"/>
  <c r="C228" i="2"/>
  <c r="D234" i="2" s="1"/>
  <c r="E234" i="2" s="1"/>
  <c r="F230" i="2" l="1"/>
  <c r="C229" i="2"/>
  <c r="D235" i="2" s="1"/>
  <c r="E235" i="2" s="1"/>
  <c r="F231" i="2" l="1"/>
  <c r="C230" i="2"/>
  <c r="D236" i="2" s="1"/>
  <c r="E236" i="2" s="1"/>
  <c r="F232" i="2" l="1"/>
  <c r="C231" i="2"/>
  <c r="D237" i="2" s="1"/>
  <c r="E237" i="2" s="1"/>
  <c r="F233" i="2" l="1"/>
  <c r="C232" i="2"/>
  <c r="D238" i="2" s="1"/>
  <c r="E238" i="2" s="1"/>
  <c r="F234" i="2" l="1"/>
  <c r="C233" i="2"/>
  <c r="D239" i="2" s="1"/>
  <c r="E239" i="2" s="1"/>
  <c r="F235" i="2" l="1"/>
  <c r="C234" i="2"/>
  <c r="D240" i="2" s="1"/>
  <c r="E240" i="2" s="1"/>
  <c r="F236" i="2" l="1"/>
  <c r="C235" i="2"/>
  <c r="D241" i="2" s="1"/>
  <c r="E241" i="2" s="1"/>
  <c r="F237" i="2" l="1"/>
  <c r="C236" i="2"/>
  <c r="D242" i="2" s="1"/>
  <c r="E242" i="2" s="1"/>
  <c r="F238" i="2" l="1"/>
  <c r="C237" i="2"/>
  <c r="D243" i="2" s="1"/>
  <c r="E243" i="2" s="1"/>
  <c r="F239" i="2" l="1"/>
  <c r="C238" i="2"/>
  <c r="D244" i="2" s="1"/>
  <c r="E244" i="2" s="1"/>
  <c r="F240" i="2" l="1"/>
  <c r="C239" i="2"/>
  <c r="D245" i="2" s="1"/>
  <c r="E245" i="2" s="1"/>
  <c r="F241" i="2" l="1"/>
  <c r="C240" i="2"/>
  <c r="D246" i="2" s="1"/>
  <c r="E246" i="2" s="1"/>
  <c r="F242" i="2" l="1"/>
  <c r="C241" i="2"/>
  <c r="D247" i="2" s="1"/>
  <c r="E247" i="2" s="1"/>
  <c r="F243" i="2" l="1"/>
  <c r="C242" i="2"/>
  <c r="D248" i="2" s="1"/>
  <c r="E248" i="2" s="1"/>
  <c r="F244" i="2" l="1"/>
  <c r="C243" i="2"/>
  <c r="D249" i="2" s="1"/>
  <c r="E249" i="2" s="1"/>
  <c r="F245" i="2" l="1"/>
  <c r="C244" i="2"/>
  <c r="D250" i="2" s="1"/>
  <c r="E250" i="2" s="1"/>
  <c r="F246" i="2" l="1"/>
  <c r="C245" i="2"/>
  <c r="D251" i="2" s="1"/>
  <c r="E251" i="2" s="1"/>
  <c r="F247" i="2" l="1"/>
  <c r="C246" i="2"/>
  <c r="D252" i="2" s="1"/>
  <c r="E252" i="2" s="1"/>
  <c r="F248" i="2" l="1"/>
  <c r="C247" i="2"/>
  <c r="D253" i="2" s="1"/>
  <c r="E253" i="2" s="1"/>
  <c r="F249" i="2" l="1"/>
  <c r="C248" i="2"/>
  <c r="D254" i="2" s="1"/>
  <c r="E254" i="2" s="1"/>
  <c r="F250" i="2" l="1"/>
  <c r="C249" i="2"/>
  <c r="D255" i="2" s="1"/>
  <c r="E255" i="2" s="1"/>
  <c r="F251" i="2" l="1"/>
  <c r="C250" i="2"/>
  <c r="D256" i="2" s="1"/>
  <c r="E256" i="2" s="1"/>
  <c r="F252" i="2" l="1"/>
  <c r="C251" i="2"/>
  <c r="D257" i="2" s="1"/>
  <c r="E257" i="2" s="1"/>
  <c r="F253" i="2" l="1"/>
  <c r="C252" i="2"/>
  <c r="D258" i="2" s="1"/>
  <c r="E258" i="2" s="1"/>
  <c r="F254" i="2" l="1"/>
  <c r="C253" i="2"/>
  <c r="D259" i="2" s="1"/>
  <c r="E259" i="2" s="1"/>
  <c r="F255" i="2" l="1"/>
  <c r="C254" i="2"/>
  <c r="D260" i="2" s="1"/>
  <c r="E260" i="2" s="1"/>
  <c r="F256" i="2" l="1"/>
  <c r="C255" i="2"/>
  <c r="D261" i="2" s="1"/>
  <c r="E261" i="2" s="1"/>
  <c r="F257" i="2" l="1"/>
  <c r="C256" i="2"/>
  <c r="D262" i="2" s="1"/>
  <c r="E262" i="2" s="1"/>
  <c r="F258" i="2" l="1"/>
  <c r="C257" i="2"/>
  <c r="D263" i="2" s="1"/>
  <c r="E263" i="2" s="1"/>
  <c r="F259" i="2" l="1"/>
  <c r="C258" i="2"/>
  <c r="D264" i="2" s="1"/>
  <c r="E264" i="2" s="1"/>
  <c r="F260" i="2" l="1"/>
  <c r="C259" i="2"/>
  <c r="D265" i="2" s="1"/>
  <c r="E265" i="2" s="1"/>
  <c r="F261" i="2" l="1"/>
  <c r="C260" i="2"/>
  <c r="D266" i="2" s="1"/>
  <c r="E266" i="2" s="1"/>
  <c r="F262" i="2" l="1"/>
  <c r="C261" i="2"/>
  <c r="D267" i="2" s="1"/>
  <c r="E267" i="2" s="1"/>
  <c r="F263" i="2" l="1"/>
  <c r="C262" i="2"/>
  <c r="D268" i="2" s="1"/>
  <c r="E268" i="2" s="1"/>
  <c r="F264" i="2" l="1"/>
  <c r="C263" i="2"/>
  <c r="D269" i="2" s="1"/>
  <c r="E269" i="2" s="1"/>
  <c r="F265" i="2" l="1"/>
  <c r="C264" i="2"/>
  <c r="D270" i="2" s="1"/>
  <c r="E270" i="2" s="1"/>
  <c r="F266" i="2" l="1"/>
  <c r="C265" i="2"/>
  <c r="D271" i="2" s="1"/>
  <c r="E271" i="2" s="1"/>
  <c r="F267" i="2" l="1"/>
  <c r="C266" i="2"/>
  <c r="D272" i="2" s="1"/>
  <c r="E272" i="2" s="1"/>
  <c r="F268" i="2" l="1"/>
  <c r="C267" i="2"/>
  <c r="D273" i="2" s="1"/>
  <c r="E273" i="2" s="1"/>
  <c r="F269" i="2" l="1"/>
  <c r="C268" i="2"/>
  <c r="D274" i="2" s="1"/>
  <c r="E274" i="2" s="1"/>
  <c r="F270" i="2" l="1"/>
  <c r="C269" i="2"/>
  <c r="D275" i="2" s="1"/>
  <c r="E275" i="2" s="1"/>
  <c r="F271" i="2" l="1"/>
  <c r="C270" i="2"/>
  <c r="D276" i="2" s="1"/>
  <c r="E276" i="2" s="1"/>
  <c r="F272" i="2" l="1"/>
  <c r="C271" i="2"/>
  <c r="D277" i="2" s="1"/>
  <c r="E277" i="2" s="1"/>
  <c r="F273" i="2" l="1"/>
  <c r="C272" i="2"/>
  <c r="D278" i="2" s="1"/>
  <c r="E278" i="2" s="1"/>
  <c r="F274" i="2" l="1"/>
  <c r="C273" i="2"/>
  <c r="D279" i="2" s="1"/>
  <c r="E279" i="2" s="1"/>
  <c r="F275" i="2" l="1"/>
  <c r="C274" i="2"/>
  <c r="D280" i="2" s="1"/>
  <c r="E280" i="2" s="1"/>
  <c r="F276" i="2" l="1"/>
  <c r="C275" i="2"/>
  <c r="D281" i="2" s="1"/>
  <c r="E281" i="2" s="1"/>
  <c r="F277" i="2" l="1"/>
  <c r="C276" i="2"/>
  <c r="D282" i="2" s="1"/>
  <c r="E282" i="2" s="1"/>
  <c r="F278" i="2" l="1"/>
  <c r="C277" i="2"/>
  <c r="D283" i="2" s="1"/>
  <c r="E283" i="2" s="1"/>
  <c r="F279" i="2" l="1"/>
  <c r="C278" i="2"/>
  <c r="D284" i="2" s="1"/>
  <c r="E284" i="2" s="1"/>
  <c r="F280" i="2" l="1"/>
  <c r="C279" i="2"/>
  <c r="D285" i="2" s="1"/>
  <c r="E285" i="2" s="1"/>
  <c r="F281" i="2" l="1"/>
  <c r="C280" i="2"/>
  <c r="D286" i="2" s="1"/>
  <c r="E286" i="2" s="1"/>
  <c r="F282" i="2" l="1"/>
  <c r="C281" i="2"/>
  <c r="D287" i="2" s="1"/>
  <c r="E287" i="2" s="1"/>
  <c r="F283" i="2" l="1"/>
  <c r="C282" i="2"/>
  <c r="D288" i="2" s="1"/>
  <c r="E288" i="2" s="1"/>
  <c r="F284" i="2" l="1"/>
  <c r="C283" i="2"/>
  <c r="D289" i="2" s="1"/>
  <c r="E289" i="2" s="1"/>
  <c r="F285" i="2" l="1"/>
  <c r="C284" i="2"/>
  <c r="D290" i="2" s="1"/>
  <c r="E290" i="2" s="1"/>
  <c r="F286" i="2" l="1"/>
  <c r="C285" i="2"/>
  <c r="D291" i="2" s="1"/>
  <c r="E291" i="2" s="1"/>
  <c r="F287" i="2" l="1"/>
  <c r="C286" i="2"/>
  <c r="D292" i="2" s="1"/>
  <c r="E292" i="2" s="1"/>
  <c r="F288" i="2" l="1"/>
  <c r="C287" i="2"/>
  <c r="D293" i="2" s="1"/>
  <c r="E293" i="2" s="1"/>
  <c r="F289" i="2" l="1"/>
  <c r="C288" i="2"/>
  <c r="D294" i="2" s="1"/>
  <c r="E294" i="2" s="1"/>
  <c r="F290" i="2" l="1"/>
  <c r="C289" i="2"/>
  <c r="D295" i="2" s="1"/>
  <c r="E295" i="2" s="1"/>
  <c r="F291" i="2" l="1"/>
  <c r="C290" i="2"/>
  <c r="D296" i="2" s="1"/>
  <c r="E296" i="2" s="1"/>
  <c r="F292" i="2" l="1"/>
  <c r="C291" i="2"/>
  <c r="D297" i="2" s="1"/>
  <c r="E297" i="2" s="1"/>
  <c r="F293" i="2" l="1"/>
  <c r="C292" i="2"/>
  <c r="D298" i="2" s="1"/>
  <c r="E298" i="2" s="1"/>
  <c r="F294" i="2" l="1"/>
  <c r="C293" i="2"/>
  <c r="D299" i="2" s="1"/>
  <c r="E299" i="2" s="1"/>
  <c r="F295" i="2" l="1"/>
  <c r="C294" i="2"/>
  <c r="D300" i="2" s="1"/>
  <c r="E300" i="2" s="1"/>
  <c r="F296" i="2" l="1"/>
  <c r="C295" i="2"/>
  <c r="D301" i="2" s="1"/>
  <c r="E301" i="2" s="1"/>
  <c r="F297" i="2" l="1"/>
  <c r="C296" i="2"/>
  <c r="D302" i="2" s="1"/>
  <c r="E302" i="2" s="1"/>
  <c r="F298" i="2" l="1"/>
  <c r="C297" i="2"/>
  <c r="D303" i="2" s="1"/>
  <c r="E303" i="2" s="1"/>
  <c r="F299" i="2" l="1"/>
  <c r="C298" i="2"/>
  <c r="D304" i="2" s="1"/>
  <c r="E304" i="2" s="1"/>
  <c r="F300" i="2" l="1"/>
  <c r="C299" i="2"/>
  <c r="D305" i="2" s="1"/>
  <c r="E305" i="2" s="1"/>
  <c r="F301" i="2" l="1"/>
  <c r="C300" i="2"/>
  <c r="D306" i="2" s="1"/>
  <c r="E306" i="2" s="1"/>
  <c r="F302" i="2" l="1"/>
  <c r="C301" i="2"/>
  <c r="D307" i="2" s="1"/>
  <c r="E307" i="2" s="1"/>
  <c r="F303" i="2" l="1"/>
  <c r="C302" i="2"/>
  <c r="D308" i="2" s="1"/>
  <c r="E308" i="2" s="1"/>
  <c r="F304" i="2" l="1"/>
  <c r="C303" i="2"/>
  <c r="D309" i="2" s="1"/>
  <c r="E309" i="2" s="1"/>
  <c r="F305" i="2" l="1"/>
  <c r="C304" i="2"/>
  <c r="D310" i="2" s="1"/>
  <c r="E310" i="2" s="1"/>
  <c r="F306" i="2" l="1"/>
  <c r="C305" i="2"/>
  <c r="D311" i="2" s="1"/>
  <c r="E311" i="2" s="1"/>
  <c r="F307" i="2" l="1"/>
  <c r="C306" i="2"/>
  <c r="D312" i="2" s="1"/>
  <c r="E312" i="2" s="1"/>
  <c r="F308" i="2" l="1"/>
  <c r="C307" i="2"/>
  <c r="F309" i="2" l="1"/>
  <c r="C308" i="2"/>
  <c r="F310" i="2" l="1"/>
  <c r="C309" i="2"/>
  <c r="F311" i="2" l="1"/>
  <c r="C310" i="2"/>
  <c r="F312" i="2" l="1"/>
  <c r="C312" i="2" s="1"/>
  <c r="C311" i="2"/>
</calcChain>
</file>

<file path=xl/sharedStrings.xml><?xml version="1.0" encoding="utf-8"?>
<sst xmlns="http://schemas.openxmlformats.org/spreadsheetml/2006/main" count="205" uniqueCount="191">
  <si>
    <t>t</t>
  </si>
  <si>
    <t>OP</t>
  </si>
  <si>
    <t>SP</t>
  </si>
  <si>
    <t>PV</t>
  </si>
  <si>
    <t>Error</t>
  </si>
  <si>
    <t>AccumErr</t>
  </si>
  <si>
    <t>Gain (K)</t>
  </si>
  <si>
    <t>Time Constant (T)</t>
  </si>
  <si>
    <t>Delay (L)</t>
  </si>
  <si>
    <t>Integral (I)</t>
  </si>
  <si>
    <t>Derivative (D)</t>
  </si>
  <si>
    <t>(All times in seconds)</t>
  </si>
  <si>
    <t>Process Parameters</t>
  </si>
  <si>
    <t>PID Controller Parameters</t>
  </si>
  <si>
    <t>PROCESS VALUE SIMULATION</t>
  </si>
  <si>
    <t>PID CONTROLLER SIMULATION</t>
  </si>
  <si>
    <t>Proportional Gain (C)</t>
  </si>
  <si>
    <t>PID CONTROLLER TUNNING PARAMETERS SIMULATOR</t>
  </si>
  <si>
    <t>Modelling the Process</t>
  </si>
  <si>
    <t>An FOPDT process is characterised by 3 parameters: </t>
  </si>
  <si>
    <t>1. Process Gain - the ratio of the change in process variable to the ratio of the change in manipulated variable </t>
  </si>
  <si>
    <t>2. Time constant - which measures the speed of response </t>
  </si>
  <si>
    <t>3. Dead time - time between moving the manipulated variable and start of the process response</t>
  </si>
  <si>
    <t>One of the most common ways of obtaining these parameters is by doing a step test. To do this, wait for the process to be steady and then step the Manipulated Variable (MV). The process variable (PV) will move as shown below. </t>
  </si>
  <si>
    <t>Calculate the parameters as follows:</t>
  </si>
  <si>
    <t>Dimensionless Gain = (Change in PV/PV range)/(Change in MV/MV Range)</t>
  </si>
  <si>
    <t>Time constant = Time taken for the PV to change by 63.2% of the final change </t>
  </si>
  <si>
    <t>Dead time = Time for the PV to start moving after the change in the MV </t>
  </si>
  <si>
    <t>For the step response shown in the figure above, Dimensionless Gain = (10/200)/(5/100), where PV range = 200 units and MV range = 100 units</t>
  </si>
  <si>
    <t>Time constant = 30 sec </t>
  </si>
  <si>
    <t>Dead time = 60 sec </t>
  </si>
  <si>
    <t>Key in these parameters into the simulator and study the effects of changing the tuning parameters on the response of the system.</t>
  </si>
  <si>
    <t>The Response</t>
  </si>
  <si>
    <t>The response of a delay free first order system is described by: </t>
  </si>
  <si>
    <t>Change in PV = Process gain x (1 - exp(-Time/Time Constant))x Change in MV </t>
  </si>
  <si>
    <t>Since the final change in PV = Process gain x Change in MV, this equation can be written as </t>
  </si>
  <si>
    <t>Change in PV = Final Change in PV x (1 - exp(-Time/Time Constant))</t>
  </si>
  <si>
    <t>At time = time constant,</t>
  </si>
  <si>
    <t>Change in PV = (1 - exp(-1)) x Final Change in PV = 0.632 x Final Change in PV or 63.2% of the final change in the PV</t>
  </si>
  <si>
    <t>Typical process values</t>
  </si>
  <si>
    <t>In a chemical process, flow loops are often the fastest, with gains ranging from 1 to 10, time constant ranging from a few seconds to a couple of minutes and a few seconds of dead time.</t>
  </si>
  <si>
    <t>Temperature loops are usually much slower with both dead time and response time in the range of a few minutes.</t>
  </si>
  <si>
    <t>Often, the slowest loops are online analyzer loops, these often have a dead time half an hour or more.</t>
  </si>
  <si>
    <t>How to use simulator</t>
  </si>
  <si>
    <t>Here the process is simulated by the process gain, time constant and dead. The PID controller has 3 parameters: gain, integral and derivative. Key in these values into the appropriate cells. If the integral time is keyed in as 0, the integral term is ignored. </t>
  </si>
  <si>
    <t>The response to a step change in the set point is displayed in the chart.</t>
  </si>
  <si>
    <t>The screenshot below shows an example of the inputs and the output chart.</t>
  </si>
  <si>
    <t>The calculations required for the simulation are done on Sheet2. Defined Formulae are used in the computation. </t>
  </si>
  <si>
    <t>The first order process is calculated using a difference equation, given by: </t>
  </si>
  <si>
    <t>Process Value = b x (Output at time offset by delay time) - a x Last PV; where </t>
  </si>
  <si>
    <t>a = - exp ( -1 / Process Time Constant) and </t>
  </si>
  <si>
    <t>b = Process Gain x (1 + a) </t>
  </si>
  <si>
    <t>The error is calculated by taking the difference between the PV and SP values. The error values are accumulated in column F for the integral term calculation and the derivative term is calculated by taking the difference between the current error and the last error. The PID calculation determines the next output value. The PID calculation is: </t>
  </si>
  <si>
    <t>Next output = Controller Gain x error + Accumulated error / Integral time + Derivative x (Current error - Previous error) </t>
  </si>
  <si>
    <t>Note that this excel file simulates an "academic" version of the PID controller. PID controllers used in industry are different from this version. This simulator controller gains, Process gains and used calculation formulae are theoretical only. The practical PID controller will differ from this simulator and this simulation will only used to understand the PID controller tunning parameters effect on the manipulated variable with respect to error value.</t>
  </si>
  <si>
    <t>Setting the PID parameters (controller gain, integral and derivative times) to achieve a desired process response is known as loop tuning. A well tuned loop takes the process value to the set point within the desired time frame, removes disturbances and can tolerate some variations or uncertainities in the process (i.e., it is robust).</t>
  </si>
  <si>
    <t>There are 2 aspects of loop tuning - performance and robustness. Performance means that when the set point is changed, the controller should bring the process value to the new set point within the desired time. Robustness means that the controller should maintain control even if there are changes to the process. Performance is often given importance, while robustness is ignored.</t>
  </si>
  <si>
    <t xml:space="preserve">Often measures of disturbances or uncertainities or even desired settling times are difficult to get and the control engineer has to have a feel for the process to tune the loop correctly. </t>
  </si>
  <si>
    <t>For this reason, loop tuning is considered both an art and a science.</t>
  </si>
  <si>
    <t>This Excelsheet simulates PID controller tunning parameters response</t>
  </si>
  <si>
    <t>Note: This excel file simulates an "academic" version of the PID controller. PID controllers used in industry are different from this version. This simulator consists of controller gains, Process variable gains and used PID calculation formulae are theoretical only. The practical PID controller will differ from this simulator and this simulation will only used to understand the PID controller tunning parameters effect on the manipulated variable with respect to error value.</t>
  </si>
  <si>
    <t>While the art portion of tuning is developed with experience.</t>
  </si>
  <si>
    <t>Most chemical processes fall into one of 2 categories - first order process with dead time (FOPDT) and integrating processes with dead time.</t>
  </si>
  <si>
    <r>
      <t xml:space="preserve">DONOT TOUCH THIS SHEET
</t>
    </r>
    <r>
      <rPr>
        <b/>
        <sz val="11"/>
        <color indexed="9"/>
        <rFont val="Arial"/>
        <family val="2"/>
      </rPr>
      <t>FOR INTERNAL CALCULATION ONLY</t>
    </r>
  </si>
  <si>
    <t>To use the simulator, we need a model of the process. Here we are simulating the process variable response with a standard equation.</t>
  </si>
  <si>
    <t>Process Variable Parameters</t>
  </si>
  <si>
    <t>COLOUR INDEX</t>
  </si>
  <si>
    <t>Happy Learning</t>
  </si>
  <si>
    <t>S Bharadwaj Reddy</t>
  </si>
  <si>
    <t>S.No.</t>
  </si>
  <si>
    <t>Remarks</t>
  </si>
  <si>
    <t>PID Controller</t>
  </si>
  <si>
    <t>PI Controller</t>
  </si>
  <si>
    <t>P Controller</t>
  </si>
  <si>
    <t>I Controller</t>
  </si>
  <si>
    <t>D Controller</t>
  </si>
  <si>
    <t>Process Parameters: These Parameters are required to Simulate a Process variable</t>
  </si>
  <si>
    <t>NOTE:</t>
  </si>
  <si>
    <t>SIMULATION PARAMETERS</t>
  </si>
  <si>
    <t>Type of Controller</t>
  </si>
  <si>
    <t xml:space="preserve">Note: </t>
  </si>
  <si>
    <t>1. Enter different values and simulate the process variable and observe the PID controller response for the respective tunning parameters.</t>
  </si>
  <si>
    <t>2. As the above time scale was created for a period of 5 minute so range of parameters to be entered are limited.</t>
  </si>
  <si>
    <t>Anatomy of a Feedback Control System</t>
  </si>
  <si>
    <t>Here is the classic block diagram of a process under PID Control.</t>
  </si>
  <si>
    <t>What’s going on this diagram?</t>
  </si>
  <si>
    <t>For example, the temperature control system in our house may have a SP of 22°C. This means that</t>
  </si>
  <si>
    <t>If the SP and the PV are the same – then the controller is a very happy little box. It doesn’t have to do anything; it will set its output remain same value.</t>
  </si>
  <si>
    <t>However, if there is a disparity between the SP and the PV we have an error and corrective action is needed. In our house this will either be cooling or heating depending on whether the PV is higher or lower than the SP respectively.</t>
  </si>
  <si>
    <t>Let’s imagine the temperature PV in our house is higher than the SP. It is too hot. The air-con is switched on and the temperature drops.</t>
  </si>
  <si>
    <t>The sensor picks up the lower temperature, feeds that back to the controller, the controller sees that the “temperature error” is not as great because the PV (temperature) has dropped and the air con is turned down a little.</t>
  </si>
  <si>
    <t>This process is repeated until the house has cooled down to 22°C and there is no error.</t>
  </si>
  <si>
    <t>Then a disturbance hits the system and the controller has to kick in again.</t>
  </si>
  <si>
    <t>In our house the disturbance may be the sun beating down on the roof, raising the temperature of the air inside.</t>
  </si>
  <si>
    <t>So that’s a really, really basic overview of a simple feedback control system. Sounds dead simple eh?</t>
  </si>
  <si>
    <t>Understanding the controller</t>
  </si>
  <si>
    <t>Unfortunately, in the real world we need a controller that is a bit more complicated than the one described above, if we want top performance form our loops. To understand why, we will be doing some “thought experiments” where we are the controller.</t>
  </si>
  <si>
    <t>When we have gone through these thought experiments we will appreciate why a PID algorithm is needed and why/how it works to control the process.</t>
  </si>
  <si>
    <t>We will be using the analogy of changing lanes on a freeway on a windy day. We are the driver, and therefore the controller of the process of changing the car’s position.</t>
  </si>
  <si>
    <t>Here’s the Block Diagram we used before, with the labels changed to represent the car-on-windy-freeway control loop.</t>
  </si>
  <si>
    <t>Notice how important closing the feedback loop is. If we removed the feedback loop we would be in “open loop control”, and would have to control the car’s position with our eyes closed!</t>
  </si>
  <si>
    <t>Thankfully we are under “Closed loop control” -using our eyes for position feedback.</t>
  </si>
  <si>
    <t>As we saw in the house-temperature example the controller takes the both the PV and SP signals, which it then puts through a black box to calculate a controller output. That controller output is sent to an actuator which moves to actually control the process.</t>
  </si>
  <si>
    <t>Proportional (P)</t>
  </si>
  <si>
    <t>Under The Hood of The PID Controller</t>
  </si>
  <si>
    <t>Here’s a simplified block diagram of what the PID controller does:</t>
  </si>
  <si>
    <t>It is really very simple in operation. The PV is subtracted from the SP to create the Error. The error is simply multiplied by one, two or all of the calculated P, I and D actions (depending which ones are turned on). Then the resulting “error x control actions” are added together and sent to the controller output.</t>
  </si>
  <si>
    <t>These 3 modes are used in different combinations:</t>
  </si>
  <si>
    <t>P – Sometimes used</t>
  </si>
  <si>
    <t>PI - Most often used</t>
  </si>
  <si>
    <t>PID – Sometimes used</t>
  </si>
  <si>
    <t>PD – rarely used but can be useful for controlling servomotors.</t>
  </si>
  <si>
    <t>Derivatives</t>
  </si>
  <si>
    <t>Go into the control room of a process plant and ask the operator:</t>
  </si>
  <si>
    <t>And the response will typically be:</t>
  </si>
  <si>
    <t>However go in and ask:</t>
  </si>
  <si>
    <t>And the operator will examine the pressure trend and say something like:</t>
  </si>
  <si>
    <t>He’s just performed calculus on the pressure trend! (Don’t tell him though or he’ll want a pay raise)</t>
  </si>
  <si>
    <t>So derivative is just a mathematical term meaning rate-of-change. That’s all there is to it.</t>
  </si>
  <si>
    <t>Integratives</t>
  </si>
  <si>
    <t>Is it any wonder that so many people run scared from the concept of integrals and integration, when this is a typical definition?</t>
  </si>
  <si>
    <t>The integral of a signal is the sum of all the instantaneous values that the signal has been, from whenever you started counting until you stop counting.</t>
  </si>
  <si>
    <t>So if you are to plot your signal on a trend and your signal is sampled every second, and let’s say you are measuring temperature. If you were to superimpose the integral of the signal over the first 5 seconds – it would look like this:</t>
  </si>
  <si>
    <t>The green line is your temperature, the red circles are where your control system has sampled the temperature and the blue area is the integral of the temperature signal. It is the sum of the 5 temperature values over the time period that you are interested in. In numerical terms it is the sum of the areas of each of the blue rectangles:</t>
  </si>
  <si>
    <t>(13 x 1)+(14x1)+(13x1)+(12x1)+(11x1) = 63 °C s</t>
  </si>
  <si>
    <t>The curious units (degrees Celsius x seconds) are because we have to multiply a temperature by a time – but the units aren’t important.</t>
  </si>
  <si>
    <t>As you can probably remember from school –the integral turns out to be the area under the curve. When we have real world systems, we actually get an approximation to the area under the curve, which as you can see from the diagram gets better, the faster we sample.</t>
  </si>
  <si>
    <t>Proportional control</t>
  </si>
  <si>
    <t>Here’s a diagram of the controller when we have enabled only P control:</t>
  </si>
  <si>
    <t>In Proportional Only mode, the controller simply multiplies the Error by the Proportional Gain (Kp) to get the controller output.</t>
  </si>
  <si>
    <t>The Proportional Gain is the setting that we tune to get our desired performance from a “P only” controller.</t>
  </si>
  <si>
    <t>A match made in heaven: The P + I Controller</t>
  </si>
  <si>
    <t>If we put Proportional and Integral Action together, we get the humble PI controller. The Diagram below shows how the algorithm in a PI controller is calculated.</t>
  </si>
  <si>
    <t>Adjusting the Integral Action</t>
  </si>
  <si>
    <t>The way to adjust how much Integral Action you have is by adjusting a term called “minutes per repeat”. Not a very intuitive name is it?</t>
  </si>
  <si>
    <t>So where does this strange name come from? It is a measure of how long it will take for the Integral Action to match the Proportional Action.</t>
  </si>
  <si>
    <t>In other words, if the output of the proportional box on the diagram above is 20%, the repeat time is the time it will take for the output of the Integral box to get to 20% too.</t>
  </si>
  <si>
    <t>And the important point to note is that the “bigger” integral action, the quicker it will get this 20% value. That is, it will take fewer minutes to get there, so the “minutes per repeat” value will be smaller.</t>
  </si>
  <si>
    <t>In other words the smaller the “minutes per repeat” is the bigger the integral action.</t>
  </si>
  <si>
    <t>To make things a bit more intuitive, a lot of controllers use an alternative unit of “repeats per minute” which is obviously the inverse of “minutes per repeat”.</t>
  </si>
  <si>
    <t>The nice thing about “repeats per minute” is that the bigger it is - the bigger the resulting Integral action is.</t>
  </si>
  <si>
    <t>Derivative Action – predicting the future</t>
  </si>
  <si>
    <t>OK, so the combination of P and I action seems to cover all the bases and do a pretty good job of controlling our system. That is the reason that PI controllers are the most prevalent. They do the job well enough and keep things simple. Great.</t>
  </si>
  <si>
    <t>But engineers being engineers are always looking to tweak performance.</t>
  </si>
  <si>
    <t>They do this in a PID loop by adding the final ingredient: Derivative Action.</t>
  </si>
  <si>
    <t>So adding derivative action can allow you to have bigger P and I gains and still keep the loop stable, giving you a faster response and better loop performance.</t>
  </si>
  <si>
    <t>If you think about it, Derivative action improves the controller action because it predicts what is yet to happen by projecting the current rate of change into the future. This means that it is not using the current measured value, but a future measured value.</t>
  </si>
  <si>
    <t>The units used for derivative action describe how far into the future you want to look. i.e. If derivative action is 20 seconds, the derivative term will project the current rate of change 20 seconds into the future.</t>
  </si>
  <si>
    <t>The big problem with D control is that if you have noise on your signal (which looks like a bunch of spikes with steep sides) this confuses the hell out of the algorithm. It looks at the slope of the noise-spike and thinks:</t>
  </si>
  <si>
    <t>“Holy crap! This process is changing quickly, lets pile on the D Action!!!”</t>
  </si>
  <si>
    <t>And your control output jumps all over the place, messing up your control.</t>
  </si>
  <si>
    <t>Of course you can try and filter the noise out, but my advice is that, unless PI control is really slow, don’t worry about switching D on.</t>
  </si>
  <si>
    <t>Finally understand the knowledge of P, I &amp; D Controllers Philosophy and apply the same to your process requirement and tune the controllers with maximum bumpless control.</t>
  </si>
  <si>
    <r>
      <t>The </t>
    </r>
    <r>
      <rPr>
        <b/>
        <sz val="12"/>
        <color indexed="8"/>
        <rFont val="Arial"/>
        <family val="2"/>
      </rPr>
      <t>Setpoint</t>
    </r>
    <r>
      <rPr>
        <sz val="12"/>
        <color indexed="8"/>
        <rFont val="Arial"/>
        <family val="2"/>
      </rPr>
      <t> (SP) is the value that we </t>
    </r>
    <r>
      <rPr>
        <b/>
        <sz val="12"/>
        <color indexed="8"/>
        <rFont val="Arial"/>
        <family val="2"/>
      </rPr>
      <t>want</t>
    </r>
    <r>
      <rPr>
        <sz val="12"/>
        <color indexed="8"/>
        <rFont val="Arial"/>
        <family val="2"/>
      </rPr>
      <t> the process to be.</t>
    </r>
  </si>
  <si>
    <r>
      <t>“</t>
    </r>
    <r>
      <rPr>
        <i/>
        <sz val="12"/>
        <color indexed="8"/>
        <rFont val="Arial"/>
        <family val="2"/>
      </rPr>
      <t>We want the heating and cooling process in our house to achieve a steady temperature of as close to 22°C as possible”</t>
    </r>
  </si>
  <si>
    <r>
      <t>The PID controller looks at the setpoint and compares it with the actual value of the </t>
    </r>
    <r>
      <rPr>
        <b/>
        <sz val="12"/>
        <color indexed="8"/>
        <rFont val="Arial"/>
        <family val="2"/>
      </rPr>
      <t>Process Variable (PV)</t>
    </r>
    <r>
      <rPr>
        <sz val="12"/>
        <color indexed="8"/>
        <rFont val="Arial"/>
        <family val="2"/>
      </rPr>
      <t>. Back in our house, the box of electronics that is the PID controller in our Heating and cooling system looks at the value of the temperature sensor in the room and sees how close it is to 22°C.</t>
    </r>
  </si>
  <si>
    <r>
      <t>“</t>
    </r>
    <r>
      <rPr>
        <i/>
        <sz val="12"/>
        <color indexed="8"/>
        <rFont val="Arial"/>
        <family val="2"/>
      </rPr>
      <t>What’s the derivative of reactor 4’s pressure?”</t>
    </r>
  </si>
  <si>
    <r>
      <t>“</t>
    </r>
    <r>
      <rPr>
        <i/>
        <sz val="12"/>
        <color indexed="8"/>
        <rFont val="Arial"/>
        <family val="2"/>
      </rPr>
      <t>Bugger off smart arse!”</t>
    </r>
  </si>
  <si>
    <r>
      <t>“</t>
    </r>
    <r>
      <rPr>
        <i/>
        <sz val="12"/>
        <color indexed="8"/>
        <rFont val="Arial"/>
        <family val="2"/>
      </rPr>
      <t>What’s the rate of change of reactor 4’s pressure?”</t>
    </r>
  </si>
  <si>
    <r>
      <t>“</t>
    </r>
    <r>
      <rPr>
        <i/>
        <sz val="12"/>
        <color indexed="8"/>
        <rFont val="Arial"/>
        <family val="2"/>
      </rPr>
      <t>About 5 PSI every 10 minutes”</t>
    </r>
  </si>
  <si>
    <r>
      <t>The tricky thing about Integral Action is that it will really screw up your process unless you know </t>
    </r>
    <r>
      <rPr>
        <b/>
        <sz val="12"/>
        <color indexed="8"/>
        <rFont val="Arial"/>
        <family val="2"/>
      </rPr>
      <t>exactly</t>
    </r>
    <r>
      <rPr>
        <sz val="12"/>
        <color indexed="8"/>
        <rFont val="Arial"/>
        <family val="2"/>
      </rPr>
      <t> how much Integral action to apply.</t>
    </r>
  </si>
  <si>
    <r>
      <t>We are interested here in what the controller actually does, which is that it applies 1, 2 or 3 calculations to the SP and Measured PV signals. These calculations, called the “</t>
    </r>
    <r>
      <rPr>
        <b/>
        <sz val="12"/>
        <color indexed="8"/>
        <rFont val="Arial"/>
        <family val="2"/>
      </rPr>
      <t>Modes of Control</t>
    </r>
    <r>
      <rPr>
        <sz val="12"/>
        <color indexed="8"/>
        <rFont val="Arial"/>
        <family val="2"/>
      </rPr>
      <t>” include:</t>
    </r>
  </si>
  <si>
    <t>PID Controller Parameters: These Parameters are required to simulate the PID controllers action.</t>
  </si>
  <si>
    <t>Process Parameters (PV)</t>
  </si>
  <si>
    <t>Steps to Follow</t>
  </si>
  <si>
    <t>Here we are giving an fixed step change input to the setpoint of a PID controller.</t>
  </si>
  <si>
    <t>Enter the Process Parameters values (K,T &amp; L) for simulating a Process variable (PV).</t>
  </si>
  <si>
    <t>Enter the PID Controller Parameters values (C, I &amp; D) for simulating PID Controllers action.</t>
  </si>
  <si>
    <t>In Parameters sheet we can get the Process parameters &amp; PID Controllers gains or you can use your own.</t>
  </si>
  <si>
    <t>Understand the Process variable &amp; PID controllers response from the graph.</t>
  </si>
  <si>
    <t>The above block diagram shows the basic closed loop PID controller. The theoritical formulas for PID controller &amp; Process are shown in picture.</t>
  </si>
  <si>
    <t>This simulator designed for a Five minutes time span only, so the process variables values and PID controller gains value ranges are limited.</t>
  </si>
  <si>
    <t>Here we can simulate a process variable or create a disturbance and observe the PID controller response with different set of PID controller gains.</t>
  </si>
  <si>
    <t>INDEX</t>
  </si>
  <si>
    <t>Sheet 5 contains baiscs of PID simulator functions.</t>
  </si>
  <si>
    <t>ENTER BELOW PARAMETERS FOR SIMULATION</t>
  </si>
  <si>
    <t>The above table shows different parameters for various types of controllers.You can use your own parameter values &amp; Controller gains for simulating Process Variable and PID controller response. Make sure the data entered values genertate a graph within a period of 5minutes timespan so that we can understand the controllers response easily. This excel simulator is limited for a 5 minutes timespan only.</t>
  </si>
  <si>
    <t xml:space="preserve">PID CONTROLLER &amp; TUNNING THEORY </t>
  </si>
  <si>
    <t xml:space="preserve">PID CONTROLLER TUNNING PARAMETERS SIMULATOR </t>
  </si>
  <si>
    <t>Sheet 1 contains basic instructions for using this excel PID controller simulator.</t>
  </si>
  <si>
    <t>Sheet 2 contains the PID Controller Simulator.</t>
  </si>
  <si>
    <t>Sheet 3 contains various types of parameters set for different PID controllers.</t>
  </si>
  <si>
    <t>Sheet 4 contains baisc theory of a PID controller philosphy.</t>
  </si>
  <si>
    <t>Sheet 6 contains PID controller calculations.</t>
  </si>
  <si>
    <t>Enter the above shown parameters in PID tunning Sheet (Sheet No.2)</t>
  </si>
  <si>
    <t>Repeat above procedure for different controllers and observe the response</t>
  </si>
  <si>
    <t>D = 0</t>
  </si>
  <si>
    <t>I = 0, D = 0</t>
  </si>
  <si>
    <t>P = 0, D = 0</t>
  </si>
  <si>
    <t>P = 0, I = 0</t>
  </si>
  <si>
    <t>PID gains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</si>
</sst>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ont>
    <font>
      <sz val="8"/>
      <name val="Arial"/>
      <family val="2"/>
    </font>
    <font>
      <u/>
      <sz val="10"/>
      <color indexed="12"/>
      <name val="Arial"/>
      <family val="2"/>
    </font>
    <font>
      <b/>
      <sz val="10"/>
      <name val="Arial"/>
      <family val="2"/>
    </font>
    <font>
      <u/>
      <sz val="22"/>
      <color indexed="10"/>
      <name val="Arial"/>
      <family val="2"/>
    </font>
    <font>
      <i/>
      <sz val="10"/>
      <name val="Arial"/>
      <family val="2"/>
    </font>
    <font>
      <sz val="10"/>
      <name val="Arial"/>
      <family val="2"/>
    </font>
    <font>
      <b/>
      <sz val="11"/>
      <name val="Arial"/>
      <family val="2"/>
    </font>
    <font>
      <sz val="11"/>
      <name val="Arial"/>
      <family val="2"/>
    </font>
    <font>
      <b/>
      <sz val="12"/>
      <name val="Arial"/>
      <family val="2"/>
    </font>
    <font>
      <sz val="12"/>
      <name val="Arial"/>
      <family val="2"/>
    </font>
    <font>
      <b/>
      <sz val="11"/>
      <color indexed="9"/>
      <name val="Arial"/>
      <family val="2"/>
    </font>
    <font>
      <b/>
      <sz val="14"/>
      <name val="Arial"/>
      <family val="2"/>
    </font>
    <font>
      <sz val="18"/>
      <name val="Arial"/>
      <family val="2"/>
    </font>
    <font>
      <b/>
      <sz val="12"/>
      <color indexed="8"/>
      <name val="Arial"/>
      <family val="2"/>
    </font>
    <font>
      <sz val="12"/>
      <color indexed="8"/>
      <name val="Arial"/>
      <family val="2"/>
    </font>
    <font>
      <i/>
      <sz val="12"/>
      <color indexed="8"/>
      <name val="Arial"/>
      <family val="2"/>
    </font>
    <font>
      <b/>
      <sz val="15"/>
      <name val="Arial"/>
      <family val="2"/>
    </font>
    <font>
      <b/>
      <sz val="11"/>
      <color rgb="FF008000"/>
      <name val="Verdana"/>
      <family val="2"/>
    </font>
    <font>
      <sz val="11"/>
      <color rgb="FF000000"/>
      <name val="Arial"/>
      <family val="2"/>
    </font>
    <font>
      <b/>
      <sz val="11"/>
      <color rgb="FF008000"/>
      <name val="Arial"/>
      <family val="2"/>
    </font>
    <font>
      <sz val="11"/>
      <color rgb="FF000000"/>
      <name val="Verdana"/>
      <family val="2"/>
    </font>
    <font>
      <b/>
      <sz val="14"/>
      <color rgb="FF008000"/>
      <name val="Arial"/>
      <family val="2"/>
    </font>
    <font>
      <b/>
      <sz val="18"/>
      <color rgb="FFFF0000"/>
      <name val="Arial"/>
      <family val="2"/>
    </font>
    <font>
      <b/>
      <sz val="12"/>
      <color rgb="FF000000"/>
      <name val="Arial"/>
      <family val="2"/>
    </font>
    <font>
      <sz val="10"/>
      <color rgb="FF000000"/>
      <name val="Arial"/>
      <family val="2"/>
    </font>
    <font>
      <b/>
      <sz val="13.5"/>
      <color rgb="FF000000"/>
      <name val="Arial"/>
      <family val="2"/>
    </font>
    <font>
      <sz val="13.5"/>
      <color rgb="FF000000"/>
      <name val="Arial"/>
      <family val="2"/>
    </font>
    <font>
      <sz val="12"/>
      <color rgb="FF000000"/>
      <name val="Arial"/>
      <family val="2"/>
    </font>
    <font>
      <i/>
      <sz val="12"/>
      <color rgb="FF000000"/>
      <name val="Arial"/>
      <family val="2"/>
    </font>
    <font>
      <b/>
      <sz val="12"/>
      <color rgb="FFFF0000"/>
      <name val="Arial"/>
      <family val="2"/>
    </font>
    <font>
      <b/>
      <sz val="16"/>
      <color rgb="FFFF0000"/>
      <name val="Arial"/>
      <family val="2"/>
    </font>
    <font>
      <b/>
      <sz val="24"/>
      <color rgb="FFFF0000"/>
      <name val="Arial"/>
      <family val="2"/>
    </font>
    <font>
      <b/>
      <sz val="12"/>
      <color theme="0"/>
      <name val="Arial"/>
      <family val="2"/>
    </font>
    <font>
      <b/>
      <sz val="15"/>
      <color rgb="FFFF0000"/>
      <name val="Arial"/>
      <family val="2"/>
    </font>
    <font>
      <b/>
      <sz val="22"/>
      <color theme="0"/>
      <name val="Arial"/>
      <family val="2"/>
    </font>
  </fonts>
  <fills count="11">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9"/>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79998168889431442"/>
        <bgColor indexed="64"/>
      </patternFill>
    </fill>
  </fills>
  <borders count="2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97">
    <xf numFmtId="0" fontId="0" fillId="0" borderId="0" xfId="0"/>
    <xf numFmtId="0" fontId="2" fillId="0" borderId="0" xfId="1" applyAlignment="1" applyProtection="1"/>
    <xf numFmtId="0" fontId="0" fillId="0" borderId="0" xfId="0" applyAlignment="1">
      <alignment horizontal="right"/>
    </xf>
    <xf numFmtId="0" fontId="5" fillId="0" borderId="0" xfId="0" applyFont="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0" xfId="0" applyAlignment="1">
      <alignment vertical="top"/>
    </xf>
    <xf numFmtId="0" fontId="4" fillId="2" borderId="0" xfId="0" applyFont="1" applyFill="1" applyAlignment="1">
      <alignment vertical="top"/>
    </xf>
    <xf numFmtId="0" fontId="0" fillId="0" borderId="0" xfId="0" applyAlignment="1">
      <alignment horizontal="justify"/>
    </xf>
    <xf numFmtId="0" fontId="18" fillId="0" borderId="0" xfId="0" applyFont="1" applyAlignment="1">
      <alignment horizontal="justify"/>
    </xf>
    <xf numFmtId="0" fontId="19" fillId="0" borderId="0" xfId="0" applyFont="1" applyAlignment="1">
      <alignment horizontal="justify"/>
    </xf>
    <xf numFmtId="0" fontId="8" fillId="0" borderId="0" xfId="0" applyFont="1" applyAlignment="1">
      <alignment horizontal="justify"/>
    </xf>
    <xf numFmtId="0" fontId="20" fillId="0" borderId="0" xfId="0" applyFont="1" applyAlignment="1">
      <alignment horizontal="justify"/>
    </xf>
    <xf numFmtId="0" fontId="21" fillId="0" borderId="0" xfId="0" applyFont="1" applyAlignment="1">
      <alignment horizontal="justify"/>
    </xf>
    <xf numFmtId="0" fontId="0" fillId="2" borderId="0" xfId="0" applyFill="1"/>
    <xf numFmtId="0" fontId="9" fillId="2" borderId="0" xfId="0" applyFont="1" applyFill="1"/>
    <xf numFmtId="0" fontId="3" fillId="3" borderId="2" xfId="0" applyFont="1" applyFill="1" applyBorder="1"/>
    <xf numFmtId="0" fontId="10" fillId="2" borderId="0" xfId="0" applyFont="1" applyFill="1"/>
    <xf numFmtId="0" fontId="10" fillId="0" borderId="0" xfId="0" applyFont="1"/>
    <xf numFmtId="0" fontId="22" fillId="0" borderId="0" xfId="0" applyFont="1" applyAlignment="1">
      <alignment horizontal="justify"/>
    </xf>
    <xf numFmtId="0" fontId="3" fillId="0" borderId="0" xfId="0" applyFont="1" applyAlignment="1">
      <alignment horizontal="center" vertical="center"/>
    </xf>
    <xf numFmtId="0" fontId="6" fillId="0" borderId="0" xfId="0" applyFont="1"/>
    <xf numFmtId="0" fontId="3" fillId="4" borderId="2" xfId="0" applyFont="1" applyFill="1" applyBorder="1"/>
    <xf numFmtId="0" fontId="0" fillId="4" borderId="0" xfId="0" applyFill="1" applyAlignment="1">
      <alignment horizontal="center"/>
    </xf>
    <xf numFmtId="0" fontId="0" fillId="3" borderId="0" xfId="0" applyFill="1" applyAlignment="1">
      <alignment horizontal="center"/>
    </xf>
    <xf numFmtId="0" fontId="7" fillId="0" borderId="0" xfId="0" applyFont="1" applyAlignment="1">
      <alignment horizontal="right"/>
    </xf>
    <xf numFmtId="0" fontId="0" fillId="0" borderId="0" xfId="0" applyAlignment="1">
      <alignment vertical="center"/>
    </xf>
    <xf numFmtId="0" fontId="7" fillId="0" borderId="0" xfId="0" applyFont="1" applyAlignment="1">
      <alignment horizontal="center"/>
    </xf>
    <xf numFmtId="0" fontId="7" fillId="4" borderId="7" xfId="0" applyFont="1" applyFill="1" applyBorder="1" applyAlignment="1">
      <alignment horizontal="center" vertical="center"/>
    </xf>
    <xf numFmtId="0" fontId="7" fillId="3" borderId="7" xfId="0" applyFont="1" applyFill="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7" fillId="0" borderId="0" xfId="0" applyFont="1"/>
    <xf numFmtId="0" fontId="7" fillId="0" borderId="0" xfId="0" applyFont="1" applyAlignment="1">
      <alignment horizontal="left"/>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3" borderId="10" xfId="0" applyFont="1" applyFill="1" applyBorder="1" applyAlignment="1">
      <alignment horizontal="center" vertical="center"/>
    </xf>
    <xf numFmtId="0" fontId="23" fillId="5" borderId="11" xfId="0" applyFont="1" applyFill="1" applyBorder="1" applyAlignment="1">
      <alignment horizontal="center" vertical="center"/>
    </xf>
    <xf numFmtId="0" fontId="23" fillId="5" borderId="12" xfId="0" applyFont="1" applyFill="1" applyBorder="1" applyAlignment="1">
      <alignment horizontal="center" vertical="center"/>
    </xf>
    <xf numFmtId="0" fontId="23" fillId="5" borderId="13" xfId="0" applyFont="1" applyFill="1" applyBorder="1" applyAlignment="1">
      <alignment horizontal="center" vertical="center"/>
    </xf>
    <xf numFmtId="0" fontId="13" fillId="0" borderId="0" xfId="0" applyFont="1" applyAlignment="1">
      <alignment vertical="center"/>
    </xf>
    <xf numFmtId="0" fontId="6" fillId="2" borderId="0" xfId="0" applyFont="1" applyFill="1"/>
    <xf numFmtId="0" fontId="24" fillId="0" borderId="0" xfId="0" applyFont="1" applyAlignment="1">
      <alignment horizontal="justify"/>
    </xf>
    <xf numFmtId="0" fontId="25" fillId="0" borderId="0" xfId="0" applyFont="1" applyAlignment="1">
      <alignment horizontal="justify"/>
    </xf>
    <xf numFmtId="0" fontId="26" fillId="0" borderId="0" xfId="0" applyFont="1" applyAlignment="1">
      <alignment horizontal="justify"/>
    </xf>
    <xf numFmtId="0" fontId="27" fillId="0" borderId="0" xfId="0" applyFont="1" applyAlignment="1">
      <alignment horizontal="justify"/>
    </xf>
    <xf numFmtId="0" fontId="28" fillId="0" borderId="0" xfId="0" applyFont="1" applyAlignment="1">
      <alignment horizontal="justify"/>
    </xf>
    <xf numFmtId="0" fontId="28" fillId="0" borderId="0" xfId="0" applyFont="1"/>
    <xf numFmtId="0" fontId="29" fillId="0" borderId="0" xfId="0" applyFont="1" applyAlignment="1">
      <alignment horizontal="justify"/>
    </xf>
    <xf numFmtId="0" fontId="8" fillId="0" borderId="0" xfId="0" applyFont="1"/>
    <xf numFmtId="0" fontId="30" fillId="0" borderId="0" xfId="0" applyFont="1" applyAlignment="1">
      <alignment horizontal="justify"/>
    </xf>
    <xf numFmtId="0" fontId="31" fillId="0" borderId="0" xfId="0" applyFont="1" applyAlignment="1">
      <alignment horizontal="center"/>
    </xf>
    <xf numFmtId="0" fontId="28" fillId="0" borderId="0" xfId="0" applyFont="1" applyAlignment="1">
      <alignment horizontal="justify" vertical="center"/>
    </xf>
    <xf numFmtId="0" fontId="8" fillId="0" borderId="0" xfId="0" applyFont="1" applyAlignment="1">
      <alignment horizontal="left"/>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5" xfId="0" applyFont="1" applyBorder="1" applyAlignment="1">
      <alignment horizontal="center" vertical="center"/>
    </xf>
    <xf numFmtId="0" fontId="10" fillId="0" borderId="0" xfId="0" applyFont="1" applyAlignment="1">
      <alignment vertical="center" wrapText="1"/>
    </xf>
    <xf numFmtId="0" fontId="9" fillId="0" borderId="0" xfId="0" applyFont="1" applyAlignment="1">
      <alignment horizontal="center" vertical="center"/>
    </xf>
    <xf numFmtId="0" fontId="17" fillId="0" borderId="0" xfId="0" applyFont="1" applyAlignment="1">
      <alignment horizontal="center" vertical="center"/>
    </xf>
    <xf numFmtId="0" fontId="0" fillId="0" borderId="0" xfId="0" applyProtection="1">
      <protection locked="0"/>
    </xf>
    <xf numFmtId="0" fontId="0" fillId="0" borderId="24"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30" fillId="2" borderId="0" xfId="0" applyFont="1" applyFill="1" applyAlignment="1">
      <alignment horizontal="left" vertical="top" wrapText="1"/>
    </xf>
    <xf numFmtId="0" fontId="32" fillId="2" borderId="0" xfId="0" applyFont="1" applyFill="1" applyAlignment="1">
      <alignment horizontal="center"/>
    </xf>
    <xf numFmtId="0" fontId="10" fillId="2" borderId="0" xfId="0" applyFont="1" applyFill="1" applyAlignment="1">
      <alignment horizontal="left" vertical="top" wrapText="1"/>
    </xf>
    <xf numFmtId="0" fontId="0" fillId="0" borderId="0" xfId="0" applyAlignment="1">
      <alignment horizontal="center"/>
    </xf>
    <xf numFmtId="0" fontId="4" fillId="2" borderId="0" xfId="0" applyFont="1" applyFill="1" applyAlignment="1">
      <alignment horizontal="center" vertical="top"/>
    </xf>
    <xf numFmtId="0" fontId="3" fillId="0" borderId="0" xfId="0" applyFont="1" applyAlignment="1">
      <alignment horizontal="center" vertical="center"/>
    </xf>
    <xf numFmtId="0" fontId="3" fillId="6" borderId="14" xfId="0" applyFont="1" applyFill="1" applyBorder="1" applyAlignment="1">
      <alignment horizontal="center"/>
    </xf>
    <xf numFmtId="0" fontId="3" fillId="6" borderId="15" xfId="0" applyFont="1" applyFill="1" applyBorder="1" applyAlignment="1">
      <alignment horizontal="center"/>
    </xf>
    <xf numFmtId="0" fontId="7" fillId="6" borderId="0" xfId="0" applyFont="1" applyFill="1" applyAlignment="1">
      <alignment horizontal="center"/>
    </xf>
    <xf numFmtId="0" fontId="33" fillId="7" borderId="0" xfId="0" applyFont="1" applyFill="1" applyAlignment="1">
      <alignment horizontal="center" vertical="center" wrapText="1"/>
    </xf>
    <xf numFmtId="0" fontId="12" fillId="0" borderId="0" xfId="0" applyFont="1" applyAlignment="1">
      <alignment horizontal="center" vertical="center" wrapText="1"/>
    </xf>
    <xf numFmtId="0" fontId="9" fillId="8" borderId="16" xfId="0" applyFont="1" applyFill="1" applyBorder="1" applyAlignment="1">
      <alignment horizontal="center" vertical="center"/>
    </xf>
    <xf numFmtId="0" fontId="9" fillId="8" borderId="17" xfId="0" applyFont="1" applyFill="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7" fillId="6" borderId="21" xfId="0" applyFont="1" applyFill="1" applyBorder="1" applyAlignment="1">
      <alignment horizontal="center" vertical="center"/>
    </xf>
    <xf numFmtId="0" fontId="7" fillId="6" borderId="22" xfId="0" applyFont="1" applyFill="1" applyBorder="1" applyAlignment="1">
      <alignment horizontal="center" vertical="center"/>
    </xf>
    <xf numFmtId="0" fontId="7" fillId="6" borderId="23" xfId="0" applyFont="1" applyFill="1" applyBorder="1" applyAlignment="1">
      <alignment horizontal="center" vertical="center"/>
    </xf>
    <xf numFmtId="0" fontId="3" fillId="9" borderId="16" xfId="0" applyFont="1" applyFill="1" applyBorder="1" applyAlignment="1">
      <alignment horizontal="center" vertical="center"/>
    </xf>
    <xf numFmtId="0" fontId="3" fillId="9" borderId="17" xfId="0" applyFont="1" applyFill="1" applyBorder="1" applyAlignment="1">
      <alignment horizontal="center" vertical="center"/>
    </xf>
    <xf numFmtId="0" fontId="9" fillId="10" borderId="16" xfId="0" applyFont="1" applyFill="1" applyBorder="1" applyAlignment="1">
      <alignment horizontal="center" vertical="center"/>
    </xf>
    <xf numFmtId="0" fontId="9" fillId="10" borderId="17" xfId="0" applyFont="1" applyFill="1" applyBorder="1" applyAlignment="1">
      <alignment horizontal="center" vertical="center"/>
    </xf>
    <xf numFmtId="0" fontId="34" fillId="0" borderId="0" xfId="0" applyFont="1" applyAlignment="1">
      <alignment horizontal="center" vertical="center"/>
    </xf>
    <xf numFmtId="0" fontId="35" fillId="7" borderId="0" xfId="0" applyFont="1" applyFill="1" applyAlignment="1">
      <alignment horizontal="center" vertical="center" wrapText="1"/>
    </xf>
    <xf numFmtId="0" fontId="35" fillId="7" borderId="0" xfId="0" applyFont="1" applyFill="1" applyAlignment="1">
      <alignment horizontal="center" vertical="center"/>
    </xf>
  </cellXfs>
  <cellStyles count="2">
    <cellStyle name="Κανονικό" xfId="0" builtinId="0"/>
    <cellStyle name="Υπερ-σύνδεση"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sng" strike="noStrike" baseline="0">
                <a:solidFill>
                  <a:srgbClr val="000000"/>
                </a:solidFill>
                <a:latin typeface="Antique Olive"/>
                <a:ea typeface="Antique Olive"/>
                <a:cs typeface="Antique Olive"/>
              </a:defRPr>
            </a:pPr>
            <a:r>
              <a:rPr lang="en-IN"/>
              <a:t>PID Controller Tunning Parameters Simulation</a:t>
            </a:r>
          </a:p>
        </c:rich>
      </c:tx>
      <c:layout>
        <c:manualLayout>
          <c:xMode val="edge"/>
          <c:yMode val="edge"/>
          <c:x val="6.5304739551786811E-2"/>
          <c:y val="2.4476116686787158E-3"/>
        </c:manualLayout>
      </c:layout>
      <c:overlay val="0"/>
      <c:spPr>
        <a:noFill/>
        <a:ln w="25400">
          <a:noFill/>
        </a:ln>
      </c:spPr>
    </c:title>
    <c:autoTitleDeleted val="0"/>
    <c:plotArea>
      <c:layout>
        <c:manualLayout>
          <c:layoutTarget val="inner"/>
          <c:xMode val="edge"/>
          <c:yMode val="edge"/>
          <c:x val="7.2115426938234167E-2"/>
          <c:y val="0.10208816705336424"/>
          <c:w val="0.86298127569420202"/>
          <c:h val="0.73781902552204182"/>
        </c:manualLayout>
      </c:layout>
      <c:lineChart>
        <c:grouping val="standard"/>
        <c:varyColors val="0"/>
        <c:ser>
          <c:idx val="0"/>
          <c:order val="0"/>
          <c:tx>
            <c:v>Process Value</c:v>
          </c:tx>
          <c:spPr>
            <a:ln w="38100">
              <a:solidFill>
                <a:srgbClr val="000080"/>
              </a:solidFill>
              <a:prstDash val="solid"/>
            </a:ln>
          </c:spPr>
          <c:marker>
            <c:symbol val="none"/>
          </c:marker>
          <c:cat>
            <c:numRef>
              <c:f>Calculation!$A$2:$A$312</c:f>
              <c:numCache>
                <c:formatCode>General</c:formatCode>
                <c:ptCount val="31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pt idx="53">
                  <c:v>43</c:v>
                </c:pt>
                <c:pt idx="54">
                  <c:v>44</c:v>
                </c:pt>
                <c:pt idx="55">
                  <c:v>45</c:v>
                </c:pt>
                <c:pt idx="56">
                  <c:v>46</c:v>
                </c:pt>
                <c:pt idx="57">
                  <c:v>47</c:v>
                </c:pt>
                <c:pt idx="58">
                  <c:v>48</c:v>
                </c:pt>
                <c:pt idx="59">
                  <c:v>49</c:v>
                </c:pt>
                <c:pt idx="60">
                  <c:v>50</c:v>
                </c:pt>
                <c:pt idx="61">
                  <c:v>51</c:v>
                </c:pt>
                <c:pt idx="62">
                  <c:v>52</c:v>
                </c:pt>
                <c:pt idx="63">
                  <c:v>53</c:v>
                </c:pt>
                <c:pt idx="64">
                  <c:v>54</c:v>
                </c:pt>
                <c:pt idx="65">
                  <c:v>55</c:v>
                </c:pt>
                <c:pt idx="66">
                  <c:v>56</c:v>
                </c:pt>
                <c:pt idx="67">
                  <c:v>57</c:v>
                </c:pt>
                <c:pt idx="68">
                  <c:v>58</c:v>
                </c:pt>
                <c:pt idx="69">
                  <c:v>59</c:v>
                </c:pt>
                <c:pt idx="70">
                  <c:v>60</c:v>
                </c:pt>
                <c:pt idx="71">
                  <c:v>61</c:v>
                </c:pt>
                <c:pt idx="72">
                  <c:v>62</c:v>
                </c:pt>
                <c:pt idx="73">
                  <c:v>63</c:v>
                </c:pt>
                <c:pt idx="74">
                  <c:v>64</c:v>
                </c:pt>
                <c:pt idx="75">
                  <c:v>65</c:v>
                </c:pt>
                <c:pt idx="76">
                  <c:v>66</c:v>
                </c:pt>
                <c:pt idx="77">
                  <c:v>67</c:v>
                </c:pt>
                <c:pt idx="78">
                  <c:v>68</c:v>
                </c:pt>
                <c:pt idx="79">
                  <c:v>69</c:v>
                </c:pt>
                <c:pt idx="80">
                  <c:v>70</c:v>
                </c:pt>
                <c:pt idx="81">
                  <c:v>71</c:v>
                </c:pt>
                <c:pt idx="82">
                  <c:v>72</c:v>
                </c:pt>
                <c:pt idx="83">
                  <c:v>73</c:v>
                </c:pt>
                <c:pt idx="84">
                  <c:v>74</c:v>
                </c:pt>
                <c:pt idx="85">
                  <c:v>75</c:v>
                </c:pt>
                <c:pt idx="86">
                  <c:v>76</c:v>
                </c:pt>
                <c:pt idx="87">
                  <c:v>77</c:v>
                </c:pt>
                <c:pt idx="88">
                  <c:v>78</c:v>
                </c:pt>
                <c:pt idx="89">
                  <c:v>79</c:v>
                </c:pt>
                <c:pt idx="90">
                  <c:v>80</c:v>
                </c:pt>
                <c:pt idx="91">
                  <c:v>81</c:v>
                </c:pt>
                <c:pt idx="92">
                  <c:v>82</c:v>
                </c:pt>
                <c:pt idx="93">
                  <c:v>83</c:v>
                </c:pt>
                <c:pt idx="94">
                  <c:v>84</c:v>
                </c:pt>
                <c:pt idx="95">
                  <c:v>85</c:v>
                </c:pt>
                <c:pt idx="96">
                  <c:v>86</c:v>
                </c:pt>
                <c:pt idx="97">
                  <c:v>87</c:v>
                </c:pt>
                <c:pt idx="98">
                  <c:v>88</c:v>
                </c:pt>
                <c:pt idx="99">
                  <c:v>89</c:v>
                </c:pt>
                <c:pt idx="100">
                  <c:v>90</c:v>
                </c:pt>
                <c:pt idx="101">
                  <c:v>91</c:v>
                </c:pt>
                <c:pt idx="102">
                  <c:v>92</c:v>
                </c:pt>
                <c:pt idx="103">
                  <c:v>93</c:v>
                </c:pt>
                <c:pt idx="104">
                  <c:v>94</c:v>
                </c:pt>
                <c:pt idx="105">
                  <c:v>95</c:v>
                </c:pt>
                <c:pt idx="106">
                  <c:v>96</c:v>
                </c:pt>
                <c:pt idx="107">
                  <c:v>97</c:v>
                </c:pt>
                <c:pt idx="108">
                  <c:v>98</c:v>
                </c:pt>
                <c:pt idx="109">
                  <c:v>99</c:v>
                </c:pt>
                <c:pt idx="110">
                  <c:v>100</c:v>
                </c:pt>
                <c:pt idx="111">
                  <c:v>101</c:v>
                </c:pt>
                <c:pt idx="112">
                  <c:v>102</c:v>
                </c:pt>
                <c:pt idx="113">
                  <c:v>103</c:v>
                </c:pt>
                <c:pt idx="114">
                  <c:v>104</c:v>
                </c:pt>
                <c:pt idx="115">
                  <c:v>105</c:v>
                </c:pt>
                <c:pt idx="116">
                  <c:v>106</c:v>
                </c:pt>
                <c:pt idx="117">
                  <c:v>107</c:v>
                </c:pt>
                <c:pt idx="118">
                  <c:v>108</c:v>
                </c:pt>
                <c:pt idx="119">
                  <c:v>109</c:v>
                </c:pt>
                <c:pt idx="120">
                  <c:v>110</c:v>
                </c:pt>
                <c:pt idx="121">
                  <c:v>111</c:v>
                </c:pt>
                <c:pt idx="122">
                  <c:v>112</c:v>
                </c:pt>
                <c:pt idx="123">
                  <c:v>113</c:v>
                </c:pt>
                <c:pt idx="124">
                  <c:v>114</c:v>
                </c:pt>
                <c:pt idx="125">
                  <c:v>115</c:v>
                </c:pt>
                <c:pt idx="126">
                  <c:v>116</c:v>
                </c:pt>
                <c:pt idx="127">
                  <c:v>117</c:v>
                </c:pt>
                <c:pt idx="128">
                  <c:v>118</c:v>
                </c:pt>
                <c:pt idx="129">
                  <c:v>119</c:v>
                </c:pt>
                <c:pt idx="130">
                  <c:v>120</c:v>
                </c:pt>
                <c:pt idx="131">
                  <c:v>121</c:v>
                </c:pt>
                <c:pt idx="132">
                  <c:v>122</c:v>
                </c:pt>
                <c:pt idx="133">
                  <c:v>123</c:v>
                </c:pt>
                <c:pt idx="134">
                  <c:v>124</c:v>
                </c:pt>
                <c:pt idx="135">
                  <c:v>125</c:v>
                </c:pt>
                <c:pt idx="136">
                  <c:v>126</c:v>
                </c:pt>
                <c:pt idx="137">
                  <c:v>127</c:v>
                </c:pt>
                <c:pt idx="138">
                  <c:v>128</c:v>
                </c:pt>
                <c:pt idx="139">
                  <c:v>129</c:v>
                </c:pt>
                <c:pt idx="140">
                  <c:v>130</c:v>
                </c:pt>
                <c:pt idx="141">
                  <c:v>131</c:v>
                </c:pt>
                <c:pt idx="142">
                  <c:v>132</c:v>
                </c:pt>
                <c:pt idx="143">
                  <c:v>133</c:v>
                </c:pt>
                <c:pt idx="144">
                  <c:v>134</c:v>
                </c:pt>
                <c:pt idx="145">
                  <c:v>135</c:v>
                </c:pt>
                <c:pt idx="146">
                  <c:v>136</c:v>
                </c:pt>
                <c:pt idx="147">
                  <c:v>137</c:v>
                </c:pt>
                <c:pt idx="148">
                  <c:v>138</c:v>
                </c:pt>
                <c:pt idx="149">
                  <c:v>139</c:v>
                </c:pt>
                <c:pt idx="150">
                  <c:v>140</c:v>
                </c:pt>
                <c:pt idx="151">
                  <c:v>141</c:v>
                </c:pt>
                <c:pt idx="152">
                  <c:v>142</c:v>
                </c:pt>
                <c:pt idx="153">
                  <c:v>143</c:v>
                </c:pt>
                <c:pt idx="154">
                  <c:v>144</c:v>
                </c:pt>
                <c:pt idx="155">
                  <c:v>145</c:v>
                </c:pt>
                <c:pt idx="156">
                  <c:v>146</c:v>
                </c:pt>
                <c:pt idx="157">
                  <c:v>147</c:v>
                </c:pt>
                <c:pt idx="158">
                  <c:v>148</c:v>
                </c:pt>
                <c:pt idx="159">
                  <c:v>149</c:v>
                </c:pt>
                <c:pt idx="160">
                  <c:v>150</c:v>
                </c:pt>
                <c:pt idx="161">
                  <c:v>151</c:v>
                </c:pt>
                <c:pt idx="162">
                  <c:v>152</c:v>
                </c:pt>
                <c:pt idx="163">
                  <c:v>153</c:v>
                </c:pt>
                <c:pt idx="164">
                  <c:v>154</c:v>
                </c:pt>
                <c:pt idx="165">
                  <c:v>155</c:v>
                </c:pt>
                <c:pt idx="166">
                  <c:v>156</c:v>
                </c:pt>
                <c:pt idx="167">
                  <c:v>157</c:v>
                </c:pt>
                <c:pt idx="168">
                  <c:v>158</c:v>
                </c:pt>
                <c:pt idx="169">
                  <c:v>159</c:v>
                </c:pt>
                <c:pt idx="170">
                  <c:v>160</c:v>
                </c:pt>
                <c:pt idx="171">
                  <c:v>161</c:v>
                </c:pt>
                <c:pt idx="172">
                  <c:v>162</c:v>
                </c:pt>
                <c:pt idx="173">
                  <c:v>163</c:v>
                </c:pt>
                <c:pt idx="174">
                  <c:v>164</c:v>
                </c:pt>
                <c:pt idx="175">
                  <c:v>165</c:v>
                </c:pt>
                <c:pt idx="176">
                  <c:v>166</c:v>
                </c:pt>
                <c:pt idx="177">
                  <c:v>167</c:v>
                </c:pt>
                <c:pt idx="178">
                  <c:v>168</c:v>
                </c:pt>
                <c:pt idx="179">
                  <c:v>169</c:v>
                </c:pt>
                <c:pt idx="180">
                  <c:v>170</c:v>
                </c:pt>
                <c:pt idx="181">
                  <c:v>171</c:v>
                </c:pt>
                <c:pt idx="182">
                  <c:v>172</c:v>
                </c:pt>
                <c:pt idx="183">
                  <c:v>173</c:v>
                </c:pt>
                <c:pt idx="184">
                  <c:v>174</c:v>
                </c:pt>
                <c:pt idx="185">
                  <c:v>175</c:v>
                </c:pt>
                <c:pt idx="186">
                  <c:v>176</c:v>
                </c:pt>
                <c:pt idx="187">
                  <c:v>177</c:v>
                </c:pt>
                <c:pt idx="188">
                  <c:v>178</c:v>
                </c:pt>
                <c:pt idx="189">
                  <c:v>179</c:v>
                </c:pt>
                <c:pt idx="190">
                  <c:v>180</c:v>
                </c:pt>
                <c:pt idx="191">
                  <c:v>181</c:v>
                </c:pt>
                <c:pt idx="192">
                  <c:v>182</c:v>
                </c:pt>
                <c:pt idx="193">
                  <c:v>183</c:v>
                </c:pt>
                <c:pt idx="194">
                  <c:v>184</c:v>
                </c:pt>
                <c:pt idx="195">
                  <c:v>185</c:v>
                </c:pt>
                <c:pt idx="196">
                  <c:v>186</c:v>
                </c:pt>
                <c:pt idx="197">
                  <c:v>187</c:v>
                </c:pt>
                <c:pt idx="198">
                  <c:v>188</c:v>
                </c:pt>
                <c:pt idx="199">
                  <c:v>189</c:v>
                </c:pt>
                <c:pt idx="200">
                  <c:v>190</c:v>
                </c:pt>
                <c:pt idx="201">
                  <c:v>191</c:v>
                </c:pt>
                <c:pt idx="202">
                  <c:v>192</c:v>
                </c:pt>
                <c:pt idx="203">
                  <c:v>193</c:v>
                </c:pt>
                <c:pt idx="204">
                  <c:v>194</c:v>
                </c:pt>
                <c:pt idx="205">
                  <c:v>195</c:v>
                </c:pt>
                <c:pt idx="206">
                  <c:v>196</c:v>
                </c:pt>
                <c:pt idx="207">
                  <c:v>197</c:v>
                </c:pt>
                <c:pt idx="208">
                  <c:v>198</c:v>
                </c:pt>
                <c:pt idx="209">
                  <c:v>199</c:v>
                </c:pt>
                <c:pt idx="210">
                  <c:v>200</c:v>
                </c:pt>
                <c:pt idx="211">
                  <c:v>201</c:v>
                </c:pt>
                <c:pt idx="212">
                  <c:v>202</c:v>
                </c:pt>
                <c:pt idx="213">
                  <c:v>203</c:v>
                </c:pt>
                <c:pt idx="214">
                  <c:v>204</c:v>
                </c:pt>
                <c:pt idx="215">
                  <c:v>205</c:v>
                </c:pt>
                <c:pt idx="216">
                  <c:v>206</c:v>
                </c:pt>
                <c:pt idx="217">
                  <c:v>207</c:v>
                </c:pt>
                <c:pt idx="218">
                  <c:v>208</c:v>
                </c:pt>
                <c:pt idx="219">
                  <c:v>209</c:v>
                </c:pt>
                <c:pt idx="220">
                  <c:v>210</c:v>
                </c:pt>
                <c:pt idx="221">
                  <c:v>211</c:v>
                </c:pt>
                <c:pt idx="222">
                  <c:v>212</c:v>
                </c:pt>
                <c:pt idx="223">
                  <c:v>213</c:v>
                </c:pt>
                <c:pt idx="224">
                  <c:v>214</c:v>
                </c:pt>
                <c:pt idx="225">
                  <c:v>215</c:v>
                </c:pt>
                <c:pt idx="226">
                  <c:v>216</c:v>
                </c:pt>
                <c:pt idx="227">
                  <c:v>217</c:v>
                </c:pt>
                <c:pt idx="228">
                  <c:v>218</c:v>
                </c:pt>
                <c:pt idx="229">
                  <c:v>219</c:v>
                </c:pt>
                <c:pt idx="230">
                  <c:v>220</c:v>
                </c:pt>
                <c:pt idx="231">
                  <c:v>221</c:v>
                </c:pt>
                <c:pt idx="232">
                  <c:v>222</c:v>
                </c:pt>
                <c:pt idx="233">
                  <c:v>223</c:v>
                </c:pt>
                <c:pt idx="234">
                  <c:v>224</c:v>
                </c:pt>
                <c:pt idx="235">
                  <c:v>225</c:v>
                </c:pt>
                <c:pt idx="236">
                  <c:v>226</c:v>
                </c:pt>
                <c:pt idx="237">
                  <c:v>227</c:v>
                </c:pt>
                <c:pt idx="238">
                  <c:v>228</c:v>
                </c:pt>
                <c:pt idx="239">
                  <c:v>229</c:v>
                </c:pt>
                <c:pt idx="240">
                  <c:v>230</c:v>
                </c:pt>
                <c:pt idx="241">
                  <c:v>231</c:v>
                </c:pt>
                <c:pt idx="242">
                  <c:v>232</c:v>
                </c:pt>
                <c:pt idx="243">
                  <c:v>233</c:v>
                </c:pt>
                <c:pt idx="244">
                  <c:v>234</c:v>
                </c:pt>
                <c:pt idx="245">
                  <c:v>235</c:v>
                </c:pt>
                <c:pt idx="246">
                  <c:v>236</c:v>
                </c:pt>
                <c:pt idx="247">
                  <c:v>237</c:v>
                </c:pt>
                <c:pt idx="248">
                  <c:v>238</c:v>
                </c:pt>
                <c:pt idx="249">
                  <c:v>239</c:v>
                </c:pt>
                <c:pt idx="250">
                  <c:v>240</c:v>
                </c:pt>
                <c:pt idx="251">
                  <c:v>241</c:v>
                </c:pt>
                <c:pt idx="252">
                  <c:v>242</c:v>
                </c:pt>
                <c:pt idx="253">
                  <c:v>243</c:v>
                </c:pt>
                <c:pt idx="254">
                  <c:v>244</c:v>
                </c:pt>
                <c:pt idx="255">
                  <c:v>245</c:v>
                </c:pt>
                <c:pt idx="256">
                  <c:v>246</c:v>
                </c:pt>
                <c:pt idx="257">
                  <c:v>247</c:v>
                </c:pt>
                <c:pt idx="258">
                  <c:v>248</c:v>
                </c:pt>
                <c:pt idx="259">
                  <c:v>249</c:v>
                </c:pt>
                <c:pt idx="260">
                  <c:v>250</c:v>
                </c:pt>
                <c:pt idx="261">
                  <c:v>251</c:v>
                </c:pt>
                <c:pt idx="262">
                  <c:v>252</c:v>
                </c:pt>
                <c:pt idx="263">
                  <c:v>253</c:v>
                </c:pt>
                <c:pt idx="264">
                  <c:v>254</c:v>
                </c:pt>
                <c:pt idx="265">
                  <c:v>255</c:v>
                </c:pt>
                <c:pt idx="266">
                  <c:v>256</c:v>
                </c:pt>
                <c:pt idx="267">
                  <c:v>257</c:v>
                </c:pt>
                <c:pt idx="268">
                  <c:v>258</c:v>
                </c:pt>
                <c:pt idx="269">
                  <c:v>259</c:v>
                </c:pt>
                <c:pt idx="270">
                  <c:v>260</c:v>
                </c:pt>
                <c:pt idx="271">
                  <c:v>261</c:v>
                </c:pt>
                <c:pt idx="272">
                  <c:v>262</c:v>
                </c:pt>
                <c:pt idx="273">
                  <c:v>263</c:v>
                </c:pt>
                <c:pt idx="274">
                  <c:v>264</c:v>
                </c:pt>
                <c:pt idx="275">
                  <c:v>265</c:v>
                </c:pt>
                <c:pt idx="276">
                  <c:v>266</c:v>
                </c:pt>
                <c:pt idx="277">
                  <c:v>267</c:v>
                </c:pt>
                <c:pt idx="278">
                  <c:v>268</c:v>
                </c:pt>
                <c:pt idx="279">
                  <c:v>269</c:v>
                </c:pt>
                <c:pt idx="280">
                  <c:v>270</c:v>
                </c:pt>
                <c:pt idx="281">
                  <c:v>271</c:v>
                </c:pt>
                <c:pt idx="282">
                  <c:v>272</c:v>
                </c:pt>
                <c:pt idx="283">
                  <c:v>273</c:v>
                </c:pt>
                <c:pt idx="284">
                  <c:v>274</c:v>
                </c:pt>
                <c:pt idx="285">
                  <c:v>275</c:v>
                </c:pt>
                <c:pt idx="286">
                  <c:v>276</c:v>
                </c:pt>
                <c:pt idx="287">
                  <c:v>277</c:v>
                </c:pt>
                <c:pt idx="288">
                  <c:v>278</c:v>
                </c:pt>
                <c:pt idx="289">
                  <c:v>279</c:v>
                </c:pt>
                <c:pt idx="290">
                  <c:v>280</c:v>
                </c:pt>
                <c:pt idx="291">
                  <c:v>281</c:v>
                </c:pt>
                <c:pt idx="292">
                  <c:v>282</c:v>
                </c:pt>
                <c:pt idx="293">
                  <c:v>283</c:v>
                </c:pt>
                <c:pt idx="294">
                  <c:v>284</c:v>
                </c:pt>
                <c:pt idx="295">
                  <c:v>285</c:v>
                </c:pt>
                <c:pt idx="296">
                  <c:v>286</c:v>
                </c:pt>
                <c:pt idx="297">
                  <c:v>287</c:v>
                </c:pt>
                <c:pt idx="298">
                  <c:v>288</c:v>
                </c:pt>
                <c:pt idx="299">
                  <c:v>289</c:v>
                </c:pt>
                <c:pt idx="300">
                  <c:v>290</c:v>
                </c:pt>
                <c:pt idx="301">
                  <c:v>291</c:v>
                </c:pt>
                <c:pt idx="302">
                  <c:v>292</c:v>
                </c:pt>
                <c:pt idx="303">
                  <c:v>293</c:v>
                </c:pt>
                <c:pt idx="304">
                  <c:v>294</c:v>
                </c:pt>
                <c:pt idx="305">
                  <c:v>295</c:v>
                </c:pt>
                <c:pt idx="306">
                  <c:v>296</c:v>
                </c:pt>
                <c:pt idx="307">
                  <c:v>297</c:v>
                </c:pt>
                <c:pt idx="308">
                  <c:v>298</c:v>
                </c:pt>
                <c:pt idx="309">
                  <c:v>299</c:v>
                </c:pt>
                <c:pt idx="310">
                  <c:v>300</c:v>
                </c:pt>
              </c:numCache>
            </c:numRef>
          </c:cat>
          <c:val>
            <c:numRef>
              <c:f>Calculation!$D$2:$D$312</c:f>
              <c:numCache>
                <c:formatCode>General</c:formatCode>
                <c:ptCount val="3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0.23565002099862364</c:v>
                </c:pt>
                <c:pt idx="17">
                  <c:v>0.28356854261605446</c:v>
                </c:pt>
                <c:pt idx="18">
                  <c:v>0.35905475929068076</c:v>
                </c:pt>
                <c:pt idx="19">
                  <c:v>0.45711149570010889</c:v>
                </c:pt>
                <c:pt idx="20">
                  <c:v>0.57364741072937275</c:v>
                </c:pt>
                <c:pt idx="21">
                  <c:v>0.70531279758631737</c:v>
                </c:pt>
                <c:pt idx="22">
                  <c:v>0.79383421590975922</c:v>
                </c:pt>
                <c:pt idx="23">
                  <c:v>0.92544415363113752</c:v>
                </c:pt>
                <c:pt idx="24">
                  <c:v>1.05006848098728</c:v>
                </c:pt>
                <c:pt idx="25">
                  <c:v>1.165915240251401</c:v>
                </c:pt>
                <c:pt idx="26">
                  <c:v>1.2707573227135989</c:v>
                </c:pt>
                <c:pt idx="27">
                  <c:v>1.3621491087772979</c:v>
                </c:pt>
                <c:pt idx="28">
                  <c:v>1.4506647314926966</c:v>
                </c:pt>
                <c:pt idx="29">
                  <c:v>1.5156418234705553</c:v>
                </c:pt>
                <c:pt idx="30">
                  <c:v>1.566032612283182</c:v>
                </c:pt>
                <c:pt idx="31">
                  <c:v>1.6007651923021169</c:v>
                </c:pt>
                <c:pt idx="32">
                  <c:v>1.6194801734431166</c:v>
                </c:pt>
                <c:pt idx="33">
                  <c:v>1.6224548778777907</c:v>
                </c:pt>
                <c:pt idx="34">
                  <c:v>1.6074688725185027</c:v>
                </c:pt>
                <c:pt idx="35">
                  <c:v>1.5795943449481051</c:v>
                </c:pt>
                <c:pt idx="36">
                  <c:v>1.5379823690824761</c:v>
                </c:pt>
                <c:pt idx="37">
                  <c:v>1.4843420708016448</c:v>
                </c:pt>
                <c:pt idx="38">
                  <c:v>1.4205308211225647</c:v>
                </c:pt>
                <c:pt idx="39">
                  <c:v>1.3485195090884263</c:v>
                </c:pt>
                <c:pt idx="40">
                  <c:v>1.2710659228757046</c:v>
                </c:pt>
                <c:pt idx="41">
                  <c:v>1.1894813359986167</c:v>
                </c:pt>
                <c:pt idx="42">
                  <c:v>1.1064260680249185</c:v>
                </c:pt>
                <c:pt idx="43">
                  <c:v>1.0240196000376889</c:v>
                </c:pt>
                <c:pt idx="44">
                  <c:v>0.94430541181141969</c:v>
                </c:pt>
                <c:pt idx="45">
                  <c:v>0.86919754342195266</c:v>
                </c:pt>
                <c:pt idx="46">
                  <c:v>0.80026775089849611</c:v>
                </c:pt>
                <c:pt idx="47">
                  <c:v>0.7391910831816374</c:v>
                </c:pt>
                <c:pt idx="48">
                  <c:v>0.68709950822826527</c:v>
                </c:pt>
                <c:pt idx="49">
                  <c:v>0.64495589923003749</c:v>
                </c:pt>
                <c:pt idx="50">
                  <c:v>0.61342771927131445</c:v>
                </c:pt>
                <c:pt idx="51">
                  <c:v>0.59288321185661019</c:v>
                </c:pt>
                <c:pt idx="52">
                  <c:v>0.5834334447039502</c:v>
                </c:pt>
                <c:pt idx="53">
                  <c:v>0.58483555905156115</c:v>
                </c:pt>
                <c:pt idx="54">
                  <c:v>0.59664289954579675</c:v>
                </c:pt>
                <c:pt idx="55">
                  <c:v>0.6181423214040993</c:v>
                </c:pt>
                <c:pt idx="56">
                  <c:v>0.64840655061066044</c:v>
                </c:pt>
                <c:pt idx="57">
                  <c:v>0.68632576318773797</c:v>
                </c:pt>
                <c:pt idx="58">
                  <c:v>0.73063368981681442</c:v>
                </c:pt>
                <c:pt idx="59">
                  <c:v>0.77996873265663702</c:v>
                </c:pt>
                <c:pt idx="60">
                  <c:v>0.83288391872240974</c:v>
                </c:pt>
                <c:pt idx="61">
                  <c:v>0.88790442493447241</c:v>
                </c:pt>
                <c:pt idx="62">
                  <c:v>0.94356063394778011</c:v>
                </c:pt>
                <c:pt idx="63">
                  <c:v>0.99842501062232425</c:v>
                </c:pt>
                <c:pt idx="64">
                  <c:v>1.0511484848585626</c:v>
                </c:pt>
                <c:pt idx="65">
                  <c:v>1.100486240875056</c:v>
                </c:pt>
                <c:pt idx="66">
                  <c:v>1.1453310207946377</c:v>
                </c:pt>
                <c:pt idx="67">
                  <c:v>1.1847317349548165</c:v>
                </c:pt>
                <c:pt idx="68">
                  <c:v>1.2179123463297128</c:v>
                </c:pt>
                <c:pt idx="69">
                  <c:v>1.2442844451234218</c:v>
                </c:pt>
                <c:pt idx="70">
                  <c:v>1.2634541292884731</c:v>
                </c:pt>
                <c:pt idx="71">
                  <c:v>1.2752253110034937</c:v>
                </c:pt>
                <c:pt idx="72">
                  <c:v>1.2795954709799648</c:v>
                </c:pt>
                <c:pt idx="73">
                  <c:v>1.2767488467750012</c:v>
                </c:pt>
                <c:pt idx="74">
                  <c:v>1.2670441175171336</c:v>
                </c:pt>
                <c:pt idx="75">
                  <c:v>1.2509984346424066</c:v>
                </c:pt>
                <c:pt idx="76">
                  <c:v>1.2292682031503313</c:v>
                </c:pt>
                <c:pt idx="77">
                  <c:v>1.2026267630273506</c:v>
                </c:pt>
                <c:pt idx="78">
                  <c:v>1.1719405446751257</c:v>
                </c:pt>
                <c:pt idx="79">
                  <c:v>1.1381433645825625</c:v>
                </c:pt>
                <c:pt idx="80">
                  <c:v>1.1022102770926765</c:v>
                </c:pt>
                <c:pt idx="81">
                  <c:v>1.0651313726384188</c:v>
                </c:pt>
                <c:pt idx="82">
                  <c:v>1.0278862144823924</c:v>
                </c:pt>
                <c:pt idx="83">
                  <c:v>0.99141963641755959</c:v>
                </c:pt>
                <c:pt idx="84">
                  <c:v>0.95661926155937871</c:v>
                </c:pt>
                <c:pt idx="85">
                  <c:v>0.92429545634153421</c:v>
                </c:pt>
                <c:pt idx="86">
                  <c:v>0.89516397765822175</c:v>
                </c:pt>
                <c:pt idx="87">
                  <c:v>0.8698317050906792</c:v>
                </c:pt>
                <c:pt idx="88">
                  <c:v>0.84878568873489368</c:v>
                </c:pt>
                <c:pt idx="89">
                  <c:v>0.83238563341117533</c:v>
                </c:pt>
                <c:pt idx="90">
                  <c:v>0.82085991489690324</c:v>
                </c:pt>
                <c:pt idx="91">
                  <c:v>0.81430504109075297</c:v>
                </c:pt>
                <c:pt idx="92">
                  <c:v>0.8126884671805723</c:v>
                </c:pt>
                <c:pt idx="93">
                  <c:v>0.81585454712955807</c:v>
                </c:pt>
                <c:pt idx="94">
                  <c:v>0.82353334813379997</c:v>
                </c:pt>
                <c:pt idx="95">
                  <c:v>0.83535199737400145</c:v>
                </c:pt>
                <c:pt idx="96">
                  <c:v>0.8508481650996722</c:v>
                </c:pt>
                <c:pt idx="97">
                  <c:v>0.86948526967031559</c:v>
                </c:pt>
                <c:pt idx="98">
                  <c:v>0.89066894603974056</c:v>
                </c:pt>
                <c:pt idx="99">
                  <c:v>0.91376431550368331</c:v>
                </c:pt>
                <c:pt idx="100">
                  <c:v>0.938113589560853</c:v>
                </c:pt>
                <c:pt idx="101">
                  <c:v>0.963053549998383</c:v>
                </c:pt>
                <c:pt idx="102">
                  <c:v>0.98793247187523725</c:v>
                </c:pt>
                <c:pt idx="103">
                  <c:v>1.0121260830475103</c:v>
                </c:pt>
                <c:pt idx="104">
                  <c:v>1.0350521980471241</c:v>
                </c:pt>
                <c:pt idx="105">
                  <c:v>1.0561837097725999</c:v>
                </c:pt>
                <c:pt idx="106">
                  <c:v>1.0750596770858067</c:v>
                </c:pt>
                <c:pt idx="107">
                  <c:v>1.0912943049928583</c:v>
                </c:pt>
                <c:pt idx="108">
                  <c:v>1.1045836745428588</c:v>
                </c:pt>
                <c:pt idx="109">
                  <c:v>1.1147101428816097</c:v>
                </c:pt>
                <c:pt idx="110">
                  <c:v>1.1215443949386348</c:v>
                </c:pt>
                <c:pt idx="111">
                  <c:v>1.1250451885824013</c:v>
                </c:pt>
                <c:pt idx="112">
                  <c:v>1.1252568913698544</c:v>
                </c:pt>
                <c:pt idx="113">
                  <c:v>1.1223049586971319</c:v>
                </c:pt>
                <c:pt idx="114">
                  <c:v>1.1163895492153477</c:v>
                </c:pt>
                <c:pt idx="115">
                  <c:v>1.1077775123043461</c:v>
                </c:pt>
                <c:pt idx="116">
                  <c:v>1.0967930142447702</c:v>
                </c:pt>
                <c:pt idx="117">
                  <c:v>1.0838070933166331</c:v>
                </c:pt>
                <c:pt idx="118">
                  <c:v>1.0692264495237436</c:v>
                </c:pt>
                <c:pt idx="119">
                  <c:v>1.0534817817779145</c:v>
                </c:pt>
                <c:pt idx="120">
                  <c:v>1.0370159843018867</c:v>
                </c:pt>
                <c:pt idx="121">
                  <c:v>1.0202725052040571</c:v>
                </c:pt>
                <c:pt idx="122">
                  <c:v>1.0036841540081147</c:v>
                </c:pt>
                <c:pt idx="123">
                  <c:v>0.9876626222295728</c:v>
                </c:pt>
                <c:pt idx="124">
                  <c:v>0.97258895262135403</c:v>
                </c:pt>
                <c:pt idx="125">
                  <c:v>0.95880515944186329</c:v>
                </c:pt>
                <c:pt idx="126">
                  <c:v>0.94660716506602283</c:v>
                </c:pt>
                <c:pt idx="127">
                  <c:v>0.93623917851749749</c:v>
                </c:pt>
                <c:pt idx="128">
                  <c:v>0.9278896001931467</c:v>
                </c:pt>
                <c:pt idx="129">
                  <c:v>0.92168849525032548</c:v>
                </c:pt>
                <c:pt idx="130">
                  <c:v>0.91770663692573085</c:v>
                </c:pt>
                <c:pt idx="131">
                  <c:v>0.9159560814580745</c:v>
                </c:pt>
                <c:pt idx="132">
                  <c:v>0.91639219922817738</c:v>
                </c:pt>
                <c:pt idx="133">
                  <c:v>0.918917053047833</c:v>
                </c:pt>
                <c:pt idx="134">
                  <c:v>0.92338398492937801</c:v>
                </c:pt>
                <c:pt idx="135">
                  <c:v>0.92960324774136927</c:v>
                </c:pt>
                <c:pt idx="136">
                  <c:v>0.9373484983400161</c:v>
                </c:pt>
                <c:pt idx="137">
                  <c:v>0.9463639543585175</c:v>
                </c:pt>
                <c:pt idx="138">
                  <c:v>0.9563720079853808</c:v>
                </c:pt>
                <c:pt idx="139">
                  <c:v>0.96708108676882576</c:v>
                </c:pt>
                <c:pt idx="140">
                  <c:v>0.9781935536112063</c:v>
                </c:pt>
                <c:pt idx="141">
                  <c:v>0.98941344539440401</c:v>
                </c:pt>
                <c:pt idx="142">
                  <c:v>1.0004538617171794</c:v>
                </c:pt>
                <c:pt idx="143">
                  <c:v>1.0110438315354748</c:v>
                </c:pt>
                <c:pt idx="144">
                  <c:v>1.0209345054959487</c:v>
                </c:pt>
                <c:pt idx="145">
                  <c:v>1.0299045447914004</c:v>
                </c:pt>
                <c:pt idx="146">
                  <c:v>1.0377646027426359</c:v>
                </c:pt>
                <c:pt idx="147">
                  <c:v>1.0443608222929273</c:v>
                </c:pt>
                <c:pt idx="148">
                  <c:v>1.0495773004447673</c:v>
                </c:pt>
                <c:pt idx="149">
                  <c:v>1.0533374986385811</c:v>
                </c:pt>
                <c:pt idx="150">
                  <c:v>1.055604605459824</c:v>
                </c:pt>
                <c:pt idx="151">
                  <c:v>1.056380884197736</c:v>
                </c:pt>
                <c:pt idx="152">
                  <c:v>1.0557060620573371</c:v>
                </c:pt>
                <c:pt idx="153">
                  <c:v>1.0536548397082874</c:v>
                </c:pt>
                <c:pt idx="154">
                  <c:v>1.050333618884137</c:v>
                </c:pt>
                <c:pt idx="155">
                  <c:v>1.0458765615572703</c:v>
                </c:pt>
                <c:pt idx="156">
                  <c:v>1.0404411065381869</c:v>
                </c:pt>
                <c:pt idx="157">
                  <c:v>1.0342030780109606</c:v>
                </c:pt>
                <c:pt idx="158">
                  <c:v>1.0273515254470567</c:v>
                </c:pt>
                <c:pt idx="159">
                  <c:v>1.0200834355614632</c:v>
                </c:pt>
                <c:pt idx="160">
                  <c:v>1.0125984546049345</c:v>
                </c:pt>
                <c:pt idx="161">
                  <c:v>1.0050937535266367</c:v>
                </c:pt>
                <c:pt idx="162">
                  <c:v>0.99775915967245976</c:v>
                </c:pt>
                <c:pt idx="163">
                  <c:v>0.99077266705277744</c:v>
                </c:pt>
                <c:pt idx="164">
                  <c:v>0.98429642322234756</c:v>
                </c:pt>
                <c:pt idx="165">
                  <c:v>0.97847327491060632</c:v>
                </c:pt>
                <c:pt idx="166">
                  <c:v>0.97342393719954023</c:v>
                </c:pt>
                <c:pt idx="167">
                  <c:v>0.96924483276256423</c:v>
                </c:pt>
                <c:pt idx="168">
                  <c:v>0.96600662894944656</c:v>
                </c:pt>
                <c:pt idx="169">
                  <c:v>0.9637534818187512</c:v>
                </c:pt>
                <c:pt idx="170">
                  <c:v>0.9625029780493668</c:v>
                </c:pt>
                <c:pt idx="171">
                  <c:v>0.96224674844373992</c:v>
                </c:pt>
                <c:pt idx="172">
                  <c:v>0.96295171086335163</c:v>
                </c:pt>
                <c:pt idx="173">
                  <c:v>0.9645618862580394</c:v>
                </c:pt>
                <c:pt idx="174">
                  <c:v>0.9670007192547978</c:v>
                </c:pt>
                <c:pt idx="175">
                  <c:v>0.97017382478707759</c:v>
                </c:pt>
                <c:pt idx="176">
                  <c:v>0.97397207463589774</c:v>
                </c:pt>
                <c:pt idx="177">
                  <c:v>0.9782749326165594</c:v>
                </c:pt>
                <c:pt idx="178">
                  <c:v>0.98295394451051044</c:v>
                </c:pt>
                <c:pt idx="179">
                  <c:v>0.98787628867775745</c:v>
                </c:pt>
                <c:pt idx="180">
                  <c:v>0.99290829549709414</c:v>
                </c:pt>
                <c:pt idx="181">
                  <c:v>0.99791884821909171</c:v>
                </c:pt>
                <c:pt idx="182">
                  <c:v>1.0027825842799998</c:v>
                </c:pt>
                <c:pt idx="183">
                  <c:v>1.0073828243700786</c:v>
                </c:pt>
                <c:pt idx="184">
                  <c:v>1.0116141662988583</c:v>
                </c:pt>
                <c:pt idx="185">
                  <c:v>1.0153846916470339</c:v>
                </c:pt>
                <c:pt idx="186">
                  <c:v>1.0186177450167482</c:v>
                </c:pt>
                <c:pt idx="187">
                  <c:v>1.0212532580562967</c:v>
                </c:pt>
                <c:pt idx="188">
                  <c:v>1.0232486030088193</c:v>
                </c:pt>
                <c:pt idx="189">
                  <c:v>1.0245789729922241</c:v>
                </c:pt>
                <c:pt idx="190">
                  <c:v>1.0252372982502851</c:v>
                </c:pt>
                <c:pt idx="191">
                  <c:v>1.0252337189362892</c:v>
                </c:pt>
                <c:pt idx="192">
                  <c:v>1.0245946453439503</c:v>
                </c:pt>
                <c:pt idx="193">
                  <c:v>1.023361445663183</c:v>
                </c:pt>
                <c:pt idx="194">
                  <c:v>1.0215888091273226</c:v>
                </c:pt>
                <c:pt idx="195">
                  <c:v>1.0193428386918728</c:v>
                </c:pt>
                <c:pt idx="196">
                  <c:v>1.0166989320451161</c:v>
                </c:pt>
                <c:pt idx="197">
                  <c:v>1.0137395127446909</c:v>
                </c:pt>
                <c:pt idx="198">
                  <c:v>1.0105516745923573</c:v>
                </c:pt>
                <c:pt idx="199">
                  <c:v>1.0072248020351013</c:v>
                </c:pt>
                <c:pt idx="200">
                  <c:v>1.003848227487891</c:v>
                </c:pt>
                <c:pt idx="201">
                  <c:v>1.0005089831218932</c:v>
                </c:pt>
                <c:pt idx="202">
                  <c:v>0.99728969999418993</c:v>
                </c:pt>
                <c:pt idx="203">
                  <c:v>0.99426670158092934</c:v>
                </c:pt>
                <c:pt idx="204">
                  <c:v>0.99150833200744892</c:v>
                </c:pt>
                <c:pt idx="205">
                  <c:v>0.98907355175465561</c:v>
                </c:pt>
                <c:pt idx="206">
                  <c:v>0.98701082557978836</c:v>
                </c:pt>
                <c:pt idx="207">
                  <c:v>0.98535731904512069</c:v>
                </c:pt>
                <c:pt idx="208">
                  <c:v>0.98413841162246329</c:v>
                </c:pt>
                <c:pt idx="209">
                  <c:v>0.98336752604995203</c:v>
                </c:pt>
                <c:pt idx="210">
                  <c:v>0.98304626566408815</c:v>
                </c:pt>
                <c:pt idx="211">
                  <c:v>0.98316484400124049</c:v>
                </c:pt>
                <c:pt idx="212">
                  <c:v>0.9837027842250865</c:v>
                </c:pt>
                <c:pt idx="213">
                  <c:v>0.98462986003201636</c:v>
                </c:pt>
                <c:pt idx="214">
                  <c:v>0.98590724473093116</c:v>
                </c:pt>
                <c:pt idx="215">
                  <c:v>0.98748883127425757</c:v>
                </c:pt>
                <c:pt idx="216">
                  <c:v>0.98932268319089101</c:v>
                </c:pt>
                <c:pt idx="217">
                  <c:v>0.99135257466689586</c:v>
                </c:pt>
                <c:pt idx="218">
                  <c:v>0.99351957743448538</c:v>
                </c:pt>
                <c:pt idx="219">
                  <c:v>0.99576365263430011</c:v>
                </c:pt>
                <c:pt idx="220">
                  <c:v>0.99802520735426381</c:v>
                </c:pt>
                <c:pt idx="221">
                  <c:v>1.0002465780404588</c:v>
                </c:pt>
                <c:pt idx="222">
                  <c:v>1.0023734063208263</c:v>
                </c:pt>
                <c:pt idx="223">
                  <c:v>1.0043558768628551</c:v>
                </c:pt>
                <c:pt idx="224">
                  <c:v>1.0061497915697768</c:v>
                </c:pt>
                <c:pt idx="225">
                  <c:v>1.00771745956417</c:v>
                </c:pt>
                <c:pt idx="226">
                  <c:v>1.0090283878653898</c:v>
                </c:pt>
                <c:pt idx="227">
                  <c:v>1.0100597632879358</c:v>
                </c:pt>
                <c:pt idx="228">
                  <c:v>1.0107967217236948</c:v>
                </c:pt>
                <c:pt idx="229">
                  <c:v>1.0112324064793643</c:v>
                </c:pt>
                <c:pt idx="230">
                  <c:v>1.0113678225875979</c:v>
                </c:pt>
                <c:pt idx="231">
                  <c:v>1.0112114988747232</c:v>
                </c:pt>
                <c:pt idx="232">
                  <c:v>1.0107789739419448</c:v>
                </c:pt>
                <c:pt idx="233">
                  <c:v>1.010092126010101</c:v>
                </c:pt>
                <c:pt idx="234">
                  <c:v>1.0091783697178058</c:v>
                </c:pt>
                <c:pt idx="235">
                  <c:v>1.0080697453961096</c:v>
                </c:pt>
                <c:pt idx="236">
                  <c:v>1.0068019280364064</c:v>
                </c:pt>
                <c:pt idx="237">
                  <c:v>1.0054131841089939</c:v>
                </c:pt>
                <c:pt idx="238">
                  <c:v>1.0039433045836761</c:v>
                </c:pt>
                <c:pt idx="239">
                  <c:v>1.0024325419758913</c:v>
                </c:pt>
                <c:pt idx="240">
                  <c:v>1.0009205780340706</c:v>
                </c:pt>
                <c:pt idx="241">
                  <c:v>0.99944554685372611</c:v>
                </c:pt>
                <c:pt idx="242">
                  <c:v>0.99804313582199122</c:v>
                </c:pt>
                <c:pt idx="243">
                  <c:v>0.99674578394492697</c:v>
                </c:pt>
                <c:pt idx="244">
                  <c:v>0.99558199387935054</c:v>
                </c:pt>
                <c:pt idx="245">
                  <c:v>0.99457577047771095</c:v>
                </c:pt>
                <c:pt idx="246">
                  <c:v>0.99374619495835481</c:v>
                </c:pt>
                <c:pt idx="247">
                  <c:v>0.99310714003477829</c:v>
                </c:pt>
                <c:pt idx="248">
                  <c:v>0.9926671275746255</c:v>
                </c:pt>
                <c:pt idx="249">
                  <c:v>0.99242932670641126</c:v>
                </c:pt>
                <c:pt idx="250">
                  <c:v>0.99239168683686318</c:v>
                </c:pt>
                <c:pt idx="251">
                  <c:v>0.99254719686356307</c:v>
                </c:pt>
                <c:pt idx="252">
                  <c:v>0.99288425903526745</c:v>
                </c:pt>
                <c:pt idx="253">
                  <c:v>0.99338716348350165</c:v>
                </c:pt>
                <c:pt idx="254">
                  <c:v>0.99403664746887377</c:v>
                </c:pt>
                <c:pt idx="255">
                  <c:v>0.9948105218860942</c:v>
                </c:pt>
                <c:pt idx="256">
                  <c:v>0.99568434657156801</c:v>
                </c:pt>
                <c:pt idx="257">
                  <c:v>0.99663213546198526</c:v>
                </c:pt>
                <c:pt idx="258">
                  <c:v>0.99762707265398431</c:v>
                </c:pt>
                <c:pt idx="259">
                  <c:v>0.99864222089389276</c:v>
                </c:pt>
                <c:pt idx="260">
                  <c:v>0.99965120495172566</c:v>
                </c:pt>
                <c:pt idx="261">
                  <c:v>1.0006288536639765</c:v>
                </c:pt>
                <c:pt idx="262">
                  <c:v>1.0015517861156691</c:v>
                </c:pt>
                <c:pt idx="263">
                  <c:v>1.0023989294170219</c:v>
                </c:pt>
                <c:pt idx="264">
                  <c:v>1.0031519577520318</c:v>
                </c:pt>
                <c:pt idx="265">
                  <c:v>1.0037956447699234</c:v>
                </c:pt>
                <c:pt idx="266">
                  <c:v>1.0043181238885852</c:v>
                </c:pt>
                <c:pt idx="267">
                  <c:v>1.0047110536147692</c:v>
                </c:pt>
                <c:pt idx="268">
                  <c:v>1.0049696874935783</c:v>
                </c:pt>
                <c:pt idx="269">
                  <c:v>1.0050928507175585</c:v>
                </c:pt>
                <c:pt idx="270">
                  <c:v>1.0050828276962245</c:v>
                </c:pt>
                <c:pt idx="271">
                  <c:v>1.0049451669587268</c:v>
                </c:pt>
                <c:pt idx="272">
                  <c:v>1.0046884115913433</c:v>
                </c:pt>
                <c:pt idx="273">
                  <c:v>1.0043237649611148</c:v>
                </c:pt>
                <c:pt idx="274">
                  <c:v>1.0038647027193348</c:v>
                </c:pt>
                <c:pt idx="275">
                  <c:v>1.0033265429946561</c:v>
                </c:pt>
                <c:pt idx="276">
                  <c:v>1.0027259872651892</c:v>
                </c:pt>
                <c:pt idx="277">
                  <c:v>1.0020806446409445</c:v>
                </c:pt>
                <c:pt idx="278">
                  <c:v>1.0014085521995995</c:v>
                </c:pt>
                <c:pt idx="279">
                  <c:v>1.000727703615256</c:v>
                </c:pt>
                <c:pt idx="280">
                  <c:v>1.0000555976242516</c:v>
                </c:pt>
                <c:pt idx="281">
                  <c:v>0.99940881691334937</c:v>
                </c:pt>
                <c:pt idx="282">
                  <c:v>0.99880264682838049</c:v>
                </c:pt>
                <c:pt idx="283">
                  <c:v>0.99825074192462415</c:v>
                </c:pt>
                <c:pt idx="284">
                  <c:v>0.99776484685612143</c:v>
                </c:pt>
                <c:pt idx="285">
                  <c:v>0.99735457647396775</c:v>
                </c:pt>
                <c:pt idx="286">
                  <c:v>0.99702725831849903</c:v>
                </c:pt>
                <c:pt idx="287">
                  <c:v>0.9967878389919449</c:v>
                </c:pt>
                <c:pt idx="288">
                  <c:v>0.99663885422985854</c:v>
                </c:pt>
                <c:pt idx="289">
                  <c:v>0.99658046089229269</c:v>
                </c:pt>
                <c:pt idx="290">
                  <c:v>0.99661052760667102</c:v>
                </c:pt>
                <c:pt idx="291">
                  <c:v>0.99672477944682492</c:v>
                </c:pt>
                <c:pt idx="292">
                  <c:v>0.99691699085502739</c:v>
                </c:pt>
                <c:pt idx="293">
                  <c:v>0.9971792200289793</c:v>
                </c:pt>
                <c:pt idx="294">
                  <c:v>0.99750207722072348</c:v>
                </c:pt>
                <c:pt idx="295">
                  <c:v>0.99787501884056395</c:v>
                </c:pt>
                <c:pt idx="296">
                  <c:v>0.99828665893140456</c:v>
                </c:pt>
                <c:pt idx="297">
                  <c:v>0.99872508947675731</c:v>
                </c:pt>
                <c:pt idx="298">
                  <c:v>0.99917820112260691</c:v>
                </c:pt>
                <c:pt idx="299">
                  <c:v>0.99963399621770088</c:v>
                </c:pt>
                <c:pt idx="300">
                  <c:v>1.0000808865922415</c:v>
                </c:pt>
                <c:pt idx="301">
                  <c:v>1.0005079691808103</c:v>
                </c:pt>
                <c:pt idx="302">
                  <c:v>1.0009052734275985</c:v>
                </c:pt>
                <c:pt idx="303">
                  <c:v>1.0012639753638684</c:v>
                </c:pt>
                <c:pt idx="304">
                  <c:v>1.0015765742902938</c:v>
                </c:pt>
                <c:pt idx="305">
                  <c:v>1.0018370291005476</c:v>
                </c:pt>
                <c:pt idx="306">
                  <c:v>1.0020408524169808</c:v>
                </c:pt>
                <c:pt idx="307">
                  <c:v>1.002185161844692</c:v>
                </c:pt>
                <c:pt idx="308">
                  <c:v>1.0022686887580501</c:v>
                </c:pt>
                <c:pt idx="309">
                  <c:v>1.0022917460870302</c:v>
                </c:pt>
                <c:pt idx="310">
                  <c:v>1.0022561575451636</c:v>
                </c:pt>
              </c:numCache>
            </c:numRef>
          </c:val>
          <c:smooth val="1"/>
          <c:extLst>
            <c:ext xmlns:c16="http://schemas.microsoft.com/office/drawing/2014/chart" uri="{C3380CC4-5D6E-409C-BE32-E72D297353CC}">
              <c16:uniqueId val="{00000000-C18B-45CF-A8D9-209970DA09E3}"/>
            </c:ext>
          </c:extLst>
        </c:ser>
        <c:ser>
          <c:idx val="2"/>
          <c:order val="2"/>
          <c:tx>
            <c:v>Set Point</c:v>
          </c:tx>
          <c:spPr>
            <a:ln w="25400">
              <a:solidFill>
                <a:srgbClr val="FF0000"/>
              </a:solidFill>
              <a:prstDash val="solid"/>
            </a:ln>
          </c:spPr>
          <c:marker>
            <c:symbol val="none"/>
          </c:marker>
          <c:cat>
            <c:numRef>
              <c:f>Calculation!$A$2:$A$312</c:f>
              <c:numCache>
                <c:formatCode>General</c:formatCode>
                <c:ptCount val="31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pt idx="53">
                  <c:v>43</c:v>
                </c:pt>
                <c:pt idx="54">
                  <c:v>44</c:v>
                </c:pt>
                <c:pt idx="55">
                  <c:v>45</c:v>
                </c:pt>
                <c:pt idx="56">
                  <c:v>46</c:v>
                </c:pt>
                <c:pt idx="57">
                  <c:v>47</c:v>
                </c:pt>
                <c:pt idx="58">
                  <c:v>48</c:v>
                </c:pt>
                <c:pt idx="59">
                  <c:v>49</c:v>
                </c:pt>
                <c:pt idx="60">
                  <c:v>50</c:v>
                </c:pt>
                <c:pt idx="61">
                  <c:v>51</c:v>
                </c:pt>
                <c:pt idx="62">
                  <c:v>52</c:v>
                </c:pt>
                <c:pt idx="63">
                  <c:v>53</c:v>
                </c:pt>
                <c:pt idx="64">
                  <c:v>54</c:v>
                </c:pt>
                <c:pt idx="65">
                  <c:v>55</c:v>
                </c:pt>
                <c:pt idx="66">
                  <c:v>56</c:v>
                </c:pt>
                <c:pt idx="67">
                  <c:v>57</c:v>
                </c:pt>
                <c:pt idx="68">
                  <c:v>58</c:v>
                </c:pt>
                <c:pt idx="69">
                  <c:v>59</c:v>
                </c:pt>
                <c:pt idx="70">
                  <c:v>60</c:v>
                </c:pt>
                <c:pt idx="71">
                  <c:v>61</c:v>
                </c:pt>
                <c:pt idx="72">
                  <c:v>62</c:v>
                </c:pt>
                <c:pt idx="73">
                  <c:v>63</c:v>
                </c:pt>
                <c:pt idx="74">
                  <c:v>64</c:v>
                </c:pt>
                <c:pt idx="75">
                  <c:v>65</c:v>
                </c:pt>
                <c:pt idx="76">
                  <c:v>66</c:v>
                </c:pt>
                <c:pt idx="77">
                  <c:v>67</c:v>
                </c:pt>
                <c:pt idx="78">
                  <c:v>68</c:v>
                </c:pt>
                <c:pt idx="79">
                  <c:v>69</c:v>
                </c:pt>
                <c:pt idx="80">
                  <c:v>70</c:v>
                </c:pt>
                <c:pt idx="81">
                  <c:v>71</c:v>
                </c:pt>
                <c:pt idx="82">
                  <c:v>72</c:v>
                </c:pt>
                <c:pt idx="83">
                  <c:v>73</c:v>
                </c:pt>
                <c:pt idx="84">
                  <c:v>74</c:v>
                </c:pt>
                <c:pt idx="85">
                  <c:v>75</c:v>
                </c:pt>
                <c:pt idx="86">
                  <c:v>76</c:v>
                </c:pt>
                <c:pt idx="87">
                  <c:v>77</c:v>
                </c:pt>
                <c:pt idx="88">
                  <c:v>78</c:v>
                </c:pt>
                <c:pt idx="89">
                  <c:v>79</c:v>
                </c:pt>
                <c:pt idx="90">
                  <c:v>80</c:v>
                </c:pt>
                <c:pt idx="91">
                  <c:v>81</c:v>
                </c:pt>
                <c:pt idx="92">
                  <c:v>82</c:v>
                </c:pt>
                <c:pt idx="93">
                  <c:v>83</c:v>
                </c:pt>
                <c:pt idx="94">
                  <c:v>84</c:v>
                </c:pt>
                <c:pt idx="95">
                  <c:v>85</c:v>
                </c:pt>
                <c:pt idx="96">
                  <c:v>86</c:v>
                </c:pt>
                <c:pt idx="97">
                  <c:v>87</c:v>
                </c:pt>
                <c:pt idx="98">
                  <c:v>88</c:v>
                </c:pt>
                <c:pt idx="99">
                  <c:v>89</c:v>
                </c:pt>
                <c:pt idx="100">
                  <c:v>90</c:v>
                </c:pt>
                <c:pt idx="101">
                  <c:v>91</c:v>
                </c:pt>
                <c:pt idx="102">
                  <c:v>92</c:v>
                </c:pt>
                <c:pt idx="103">
                  <c:v>93</c:v>
                </c:pt>
                <c:pt idx="104">
                  <c:v>94</c:v>
                </c:pt>
                <c:pt idx="105">
                  <c:v>95</c:v>
                </c:pt>
                <c:pt idx="106">
                  <c:v>96</c:v>
                </c:pt>
                <c:pt idx="107">
                  <c:v>97</c:v>
                </c:pt>
                <c:pt idx="108">
                  <c:v>98</c:v>
                </c:pt>
                <c:pt idx="109">
                  <c:v>99</c:v>
                </c:pt>
                <c:pt idx="110">
                  <c:v>100</c:v>
                </c:pt>
                <c:pt idx="111">
                  <c:v>101</c:v>
                </c:pt>
                <c:pt idx="112">
                  <c:v>102</c:v>
                </c:pt>
                <c:pt idx="113">
                  <c:v>103</c:v>
                </c:pt>
                <c:pt idx="114">
                  <c:v>104</c:v>
                </c:pt>
                <c:pt idx="115">
                  <c:v>105</c:v>
                </c:pt>
                <c:pt idx="116">
                  <c:v>106</c:v>
                </c:pt>
                <c:pt idx="117">
                  <c:v>107</c:v>
                </c:pt>
                <c:pt idx="118">
                  <c:v>108</c:v>
                </c:pt>
                <c:pt idx="119">
                  <c:v>109</c:v>
                </c:pt>
                <c:pt idx="120">
                  <c:v>110</c:v>
                </c:pt>
                <c:pt idx="121">
                  <c:v>111</c:v>
                </c:pt>
                <c:pt idx="122">
                  <c:v>112</c:v>
                </c:pt>
                <c:pt idx="123">
                  <c:v>113</c:v>
                </c:pt>
                <c:pt idx="124">
                  <c:v>114</c:v>
                </c:pt>
                <c:pt idx="125">
                  <c:v>115</c:v>
                </c:pt>
                <c:pt idx="126">
                  <c:v>116</c:v>
                </c:pt>
                <c:pt idx="127">
                  <c:v>117</c:v>
                </c:pt>
                <c:pt idx="128">
                  <c:v>118</c:v>
                </c:pt>
                <c:pt idx="129">
                  <c:v>119</c:v>
                </c:pt>
                <c:pt idx="130">
                  <c:v>120</c:v>
                </c:pt>
                <c:pt idx="131">
                  <c:v>121</c:v>
                </c:pt>
                <c:pt idx="132">
                  <c:v>122</c:v>
                </c:pt>
                <c:pt idx="133">
                  <c:v>123</c:v>
                </c:pt>
                <c:pt idx="134">
                  <c:v>124</c:v>
                </c:pt>
                <c:pt idx="135">
                  <c:v>125</c:v>
                </c:pt>
                <c:pt idx="136">
                  <c:v>126</c:v>
                </c:pt>
                <c:pt idx="137">
                  <c:v>127</c:v>
                </c:pt>
                <c:pt idx="138">
                  <c:v>128</c:v>
                </c:pt>
                <c:pt idx="139">
                  <c:v>129</c:v>
                </c:pt>
                <c:pt idx="140">
                  <c:v>130</c:v>
                </c:pt>
                <c:pt idx="141">
                  <c:v>131</c:v>
                </c:pt>
                <c:pt idx="142">
                  <c:v>132</c:v>
                </c:pt>
                <c:pt idx="143">
                  <c:v>133</c:v>
                </c:pt>
                <c:pt idx="144">
                  <c:v>134</c:v>
                </c:pt>
                <c:pt idx="145">
                  <c:v>135</c:v>
                </c:pt>
                <c:pt idx="146">
                  <c:v>136</c:v>
                </c:pt>
                <c:pt idx="147">
                  <c:v>137</c:v>
                </c:pt>
                <c:pt idx="148">
                  <c:v>138</c:v>
                </c:pt>
                <c:pt idx="149">
                  <c:v>139</c:v>
                </c:pt>
                <c:pt idx="150">
                  <c:v>140</c:v>
                </c:pt>
                <c:pt idx="151">
                  <c:v>141</c:v>
                </c:pt>
                <c:pt idx="152">
                  <c:v>142</c:v>
                </c:pt>
                <c:pt idx="153">
                  <c:v>143</c:v>
                </c:pt>
                <c:pt idx="154">
                  <c:v>144</c:v>
                </c:pt>
                <c:pt idx="155">
                  <c:v>145</c:v>
                </c:pt>
                <c:pt idx="156">
                  <c:v>146</c:v>
                </c:pt>
                <c:pt idx="157">
                  <c:v>147</c:v>
                </c:pt>
                <c:pt idx="158">
                  <c:v>148</c:v>
                </c:pt>
                <c:pt idx="159">
                  <c:v>149</c:v>
                </c:pt>
                <c:pt idx="160">
                  <c:v>150</c:v>
                </c:pt>
                <c:pt idx="161">
                  <c:v>151</c:v>
                </c:pt>
                <c:pt idx="162">
                  <c:v>152</c:v>
                </c:pt>
                <c:pt idx="163">
                  <c:v>153</c:v>
                </c:pt>
                <c:pt idx="164">
                  <c:v>154</c:v>
                </c:pt>
                <c:pt idx="165">
                  <c:v>155</c:v>
                </c:pt>
                <c:pt idx="166">
                  <c:v>156</c:v>
                </c:pt>
                <c:pt idx="167">
                  <c:v>157</c:v>
                </c:pt>
                <c:pt idx="168">
                  <c:v>158</c:v>
                </c:pt>
                <c:pt idx="169">
                  <c:v>159</c:v>
                </c:pt>
                <c:pt idx="170">
                  <c:v>160</c:v>
                </c:pt>
                <c:pt idx="171">
                  <c:v>161</c:v>
                </c:pt>
                <c:pt idx="172">
                  <c:v>162</c:v>
                </c:pt>
                <c:pt idx="173">
                  <c:v>163</c:v>
                </c:pt>
                <c:pt idx="174">
                  <c:v>164</c:v>
                </c:pt>
                <c:pt idx="175">
                  <c:v>165</c:v>
                </c:pt>
                <c:pt idx="176">
                  <c:v>166</c:v>
                </c:pt>
                <c:pt idx="177">
                  <c:v>167</c:v>
                </c:pt>
                <c:pt idx="178">
                  <c:v>168</c:v>
                </c:pt>
                <c:pt idx="179">
                  <c:v>169</c:v>
                </c:pt>
                <c:pt idx="180">
                  <c:v>170</c:v>
                </c:pt>
                <c:pt idx="181">
                  <c:v>171</c:v>
                </c:pt>
                <c:pt idx="182">
                  <c:v>172</c:v>
                </c:pt>
                <c:pt idx="183">
                  <c:v>173</c:v>
                </c:pt>
                <c:pt idx="184">
                  <c:v>174</c:v>
                </c:pt>
                <c:pt idx="185">
                  <c:v>175</c:v>
                </c:pt>
                <c:pt idx="186">
                  <c:v>176</c:v>
                </c:pt>
                <c:pt idx="187">
                  <c:v>177</c:v>
                </c:pt>
                <c:pt idx="188">
                  <c:v>178</c:v>
                </c:pt>
                <c:pt idx="189">
                  <c:v>179</c:v>
                </c:pt>
                <c:pt idx="190">
                  <c:v>180</c:v>
                </c:pt>
                <c:pt idx="191">
                  <c:v>181</c:v>
                </c:pt>
                <c:pt idx="192">
                  <c:v>182</c:v>
                </c:pt>
                <c:pt idx="193">
                  <c:v>183</c:v>
                </c:pt>
                <c:pt idx="194">
                  <c:v>184</c:v>
                </c:pt>
                <c:pt idx="195">
                  <c:v>185</c:v>
                </c:pt>
                <c:pt idx="196">
                  <c:v>186</c:v>
                </c:pt>
                <c:pt idx="197">
                  <c:v>187</c:v>
                </c:pt>
                <c:pt idx="198">
                  <c:v>188</c:v>
                </c:pt>
                <c:pt idx="199">
                  <c:v>189</c:v>
                </c:pt>
                <c:pt idx="200">
                  <c:v>190</c:v>
                </c:pt>
                <c:pt idx="201">
                  <c:v>191</c:v>
                </c:pt>
                <c:pt idx="202">
                  <c:v>192</c:v>
                </c:pt>
                <c:pt idx="203">
                  <c:v>193</c:v>
                </c:pt>
                <c:pt idx="204">
                  <c:v>194</c:v>
                </c:pt>
                <c:pt idx="205">
                  <c:v>195</c:v>
                </c:pt>
                <c:pt idx="206">
                  <c:v>196</c:v>
                </c:pt>
                <c:pt idx="207">
                  <c:v>197</c:v>
                </c:pt>
                <c:pt idx="208">
                  <c:v>198</c:v>
                </c:pt>
                <c:pt idx="209">
                  <c:v>199</c:v>
                </c:pt>
                <c:pt idx="210">
                  <c:v>200</c:v>
                </c:pt>
                <c:pt idx="211">
                  <c:v>201</c:v>
                </c:pt>
                <c:pt idx="212">
                  <c:v>202</c:v>
                </c:pt>
                <c:pt idx="213">
                  <c:v>203</c:v>
                </c:pt>
                <c:pt idx="214">
                  <c:v>204</c:v>
                </c:pt>
                <c:pt idx="215">
                  <c:v>205</c:v>
                </c:pt>
                <c:pt idx="216">
                  <c:v>206</c:v>
                </c:pt>
                <c:pt idx="217">
                  <c:v>207</c:v>
                </c:pt>
                <c:pt idx="218">
                  <c:v>208</c:v>
                </c:pt>
                <c:pt idx="219">
                  <c:v>209</c:v>
                </c:pt>
                <c:pt idx="220">
                  <c:v>210</c:v>
                </c:pt>
                <c:pt idx="221">
                  <c:v>211</c:v>
                </c:pt>
                <c:pt idx="222">
                  <c:v>212</c:v>
                </c:pt>
                <c:pt idx="223">
                  <c:v>213</c:v>
                </c:pt>
                <c:pt idx="224">
                  <c:v>214</c:v>
                </c:pt>
                <c:pt idx="225">
                  <c:v>215</c:v>
                </c:pt>
                <c:pt idx="226">
                  <c:v>216</c:v>
                </c:pt>
                <c:pt idx="227">
                  <c:v>217</c:v>
                </c:pt>
                <c:pt idx="228">
                  <c:v>218</c:v>
                </c:pt>
                <c:pt idx="229">
                  <c:v>219</c:v>
                </c:pt>
                <c:pt idx="230">
                  <c:v>220</c:v>
                </c:pt>
                <c:pt idx="231">
                  <c:v>221</c:v>
                </c:pt>
                <c:pt idx="232">
                  <c:v>222</c:v>
                </c:pt>
                <c:pt idx="233">
                  <c:v>223</c:v>
                </c:pt>
                <c:pt idx="234">
                  <c:v>224</c:v>
                </c:pt>
                <c:pt idx="235">
                  <c:v>225</c:v>
                </c:pt>
                <c:pt idx="236">
                  <c:v>226</c:v>
                </c:pt>
                <c:pt idx="237">
                  <c:v>227</c:v>
                </c:pt>
                <c:pt idx="238">
                  <c:v>228</c:v>
                </c:pt>
                <c:pt idx="239">
                  <c:v>229</c:v>
                </c:pt>
                <c:pt idx="240">
                  <c:v>230</c:v>
                </c:pt>
                <c:pt idx="241">
                  <c:v>231</c:v>
                </c:pt>
                <c:pt idx="242">
                  <c:v>232</c:v>
                </c:pt>
                <c:pt idx="243">
                  <c:v>233</c:v>
                </c:pt>
                <c:pt idx="244">
                  <c:v>234</c:v>
                </c:pt>
                <c:pt idx="245">
                  <c:v>235</c:v>
                </c:pt>
                <c:pt idx="246">
                  <c:v>236</c:v>
                </c:pt>
                <c:pt idx="247">
                  <c:v>237</c:v>
                </c:pt>
                <c:pt idx="248">
                  <c:v>238</c:v>
                </c:pt>
                <c:pt idx="249">
                  <c:v>239</c:v>
                </c:pt>
                <c:pt idx="250">
                  <c:v>240</c:v>
                </c:pt>
                <c:pt idx="251">
                  <c:v>241</c:v>
                </c:pt>
                <c:pt idx="252">
                  <c:v>242</c:v>
                </c:pt>
                <c:pt idx="253">
                  <c:v>243</c:v>
                </c:pt>
                <c:pt idx="254">
                  <c:v>244</c:v>
                </c:pt>
                <c:pt idx="255">
                  <c:v>245</c:v>
                </c:pt>
                <c:pt idx="256">
                  <c:v>246</c:v>
                </c:pt>
                <c:pt idx="257">
                  <c:v>247</c:v>
                </c:pt>
                <c:pt idx="258">
                  <c:v>248</c:v>
                </c:pt>
                <c:pt idx="259">
                  <c:v>249</c:v>
                </c:pt>
                <c:pt idx="260">
                  <c:v>250</c:v>
                </c:pt>
                <c:pt idx="261">
                  <c:v>251</c:v>
                </c:pt>
                <c:pt idx="262">
                  <c:v>252</c:v>
                </c:pt>
                <c:pt idx="263">
                  <c:v>253</c:v>
                </c:pt>
                <c:pt idx="264">
                  <c:v>254</c:v>
                </c:pt>
                <c:pt idx="265">
                  <c:v>255</c:v>
                </c:pt>
                <c:pt idx="266">
                  <c:v>256</c:v>
                </c:pt>
                <c:pt idx="267">
                  <c:v>257</c:v>
                </c:pt>
                <c:pt idx="268">
                  <c:v>258</c:v>
                </c:pt>
                <c:pt idx="269">
                  <c:v>259</c:v>
                </c:pt>
                <c:pt idx="270">
                  <c:v>260</c:v>
                </c:pt>
                <c:pt idx="271">
                  <c:v>261</c:v>
                </c:pt>
                <c:pt idx="272">
                  <c:v>262</c:v>
                </c:pt>
                <c:pt idx="273">
                  <c:v>263</c:v>
                </c:pt>
                <c:pt idx="274">
                  <c:v>264</c:v>
                </c:pt>
                <c:pt idx="275">
                  <c:v>265</c:v>
                </c:pt>
                <c:pt idx="276">
                  <c:v>266</c:v>
                </c:pt>
                <c:pt idx="277">
                  <c:v>267</c:v>
                </c:pt>
                <c:pt idx="278">
                  <c:v>268</c:v>
                </c:pt>
                <c:pt idx="279">
                  <c:v>269</c:v>
                </c:pt>
                <c:pt idx="280">
                  <c:v>270</c:v>
                </c:pt>
                <c:pt idx="281">
                  <c:v>271</c:v>
                </c:pt>
                <c:pt idx="282">
                  <c:v>272</c:v>
                </c:pt>
                <c:pt idx="283">
                  <c:v>273</c:v>
                </c:pt>
                <c:pt idx="284">
                  <c:v>274</c:v>
                </c:pt>
                <c:pt idx="285">
                  <c:v>275</c:v>
                </c:pt>
                <c:pt idx="286">
                  <c:v>276</c:v>
                </c:pt>
                <c:pt idx="287">
                  <c:v>277</c:v>
                </c:pt>
                <c:pt idx="288">
                  <c:v>278</c:v>
                </c:pt>
                <c:pt idx="289">
                  <c:v>279</c:v>
                </c:pt>
                <c:pt idx="290">
                  <c:v>280</c:v>
                </c:pt>
                <c:pt idx="291">
                  <c:v>281</c:v>
                </c:pt>
                <c:pt idx="292">
                  <c:v>282</c:v>
                </c:pt>
                <c:pt idx="293">
                  <c:v>283</c:v>
                </c:pt>
                <c:pt idx="294">
                  <c:v>284</c:v>
                </c:pt>
                <c:pt idx="295">
                  <c:v>285</c:v>
                </c:pt>
                <c:pt idx="296">
                  <c:v>286</c:v>
                </c:pt>
                <c:pt idx="297">
                  <c:v>287</c:v>
                </c:pt>
                <c:pt idx="298">
                  <c:v>288</c:v>
                </c:pt>
                <c:pt idx="299">
                  <c:v>289</c:v>
                </c:pt>
                <c:pt idx="300">
                  <c:v>290</c:v>
                </c:pt>
                <c:pt idx="301">
                  <c:v>291</c:v>
                </c:pt>
                <c:pt idx="302">
                  <c:v>292</c:v>
                </c:pt>
                <c:pt idx="303">
                  <c:v>293</c:v>
                </c:pt>
                <c:pt idx="304">
                  <c:v>294</c:v>
                </c:pt>
                <c:pt idx="305">
                  <c:v>295</c:v>
                </c:pt>
                <c:pt idx="306">
                  <c:v>296</c:v>
                </c:pt>
                <c:pt idx="307">
                  <c:v>297</c:v>
                </c:pt>
                <c:pt idx="308">
                  <c:v>298</c:v>
                </c:pt>
                <c:pt idx="309">
                  <c:v>299</c:v>
                </c:pt>
                <c:pt idx="310">
                  <c:v>300</c:v>
                </c:pt>
              </c:numCache>
            </c:numRef>
          </c:cat>
          <c:val>
            <c:numRef>
              <c:f>Calculation!$B$2:$B$312</c:f>
              <c:numCache>
                <c:formatCode>General</c:formatCode>
                <c:ptCount val="311"/>
                <c:pt idx="0">
                  <c:v>0</c:v>
                </c:pt>
                <c:pt idx="1">
                  <c:v>0</c:v>
                </c:pt>
                <c:pt idx="2">
                  <c:v>0</c:v>
                </c:pt>
                <c:pt idx="3">
                  <c:v>0</c:v>
                </c:pt>
                <c:pt idx="4">
                  <c:v>0</c:v>
                </c:pt>
                <c:pt idx="5">
                  <c:v>0</c:v>
                </c:pt>
                <c:pt idx="6">
                  <c:v>0</c:v>
                </c:pt>
                <c:pt idx="7">
                  <c:v>0</c:v>
                </c:pt>
                <c:pt idx="8">
                  <c:v>0</c:v>
                </c:pt>
                <c:pt idx="9">
                  <c:v>0</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pt idx="201">
                  <c:v>1</c:v>
                </c:pt>
                <c:pt idx="202">
                  <c:v>1</c:v>
                </c:pt>
                <c:pt idx="203">
                  <c:v>1</c:v>
                </c:pt>
                <c:pt idx="204">
                  <c:v>1</c:v>
                </c:pt>
                <c:pt idx="205">
                  <c:v>1</c:v>
                </c:pt>
                <c:pt idx="206">
                  <c:v>1</c:v>
                </c:pt>
                <c:pt idx="207">
                  <c:v>1</c:v>
                </c:pt>
                <c:pt idx="208">
                  <c:v>1</c:v>
                </c:pt>
                <c:pt idx="209">
                  <c:v>1</c:v>
                </c:pt>
                <c:pt idx="210">
                  <c:v>1</c:v>
                </c:pt>
                <c:pt idx="211">
                  <c:v>1</c:v>
                </c:pt>
                <c:pt idx="212">
                  <c:v>1</c:v>
                </c:pt>
                <c:pt idx="213">
                  <c:v>1</c:v>
                </c:pt>
                <c:pt idx="214">
                  <c:v>1</c:v>
                </c:pt>
                <c:pt idx="215">
                  <c:v>1</c:v>
                </c:pt>
                <c:pt idx="216">
                  <c:v>1</c:v>
                </c:pt>
                <c:pt idx="217">
                  <c:v>1</c:v>
                </c:pt>
                <c:pt idx="218">
                  <c:v>1</c:v>
                </c:pt>
                <c:pt idx="219">
                  <c:v>1</c:v>
                </c:pt>
                <c:pt idx="220">
                  <c:v>1</c:v>
                </c:pt>
                <c:pt idx="221">
                  <c:v>1</c:v>
                </c:pt>
                <c:pt idx="222">
                  <c:v>1</c:v>
                </c:pt>
                <c:pt idx="223">
                  <c:v>1</c:v>
                </c:pt>
                <c:pt idx="224">
                  <c:v>1</c:v>
                </c:pt>
                <c:pt idx="225">
                  <c:v>1</c:v>
                </c:pt>
                <c:pt idx="226">
                  <c:v>1</c:v>
                </c:pt>
                <c:pt idx="227">
                  <c:v>1</c:v>
                </c:pt>
                <c:pt idx="228">
                  <c:v>1</c:v>
                </c:pt>
                <c:pt idx="229">
                  <c:v>1</c:v>
                </c:pt>
                <c:pt idx="230">
                  <c:v>1</c:v>
                </c:pt>
                <c:pt idx="231">
                  <c:v>1</c:v>
                </c:pt>
                <c:pt idx="232">
                  <c:v>1</c:v>
                </c:pt>
                <c:pt idx="233">
                  <c:v>1</c:v>
                </c:pt>
                <c:pt idx="234">
                  <c:v>1</c:v>
                </c:pt>
                <c:pt idx="235">
                  <c:v>1</c:v>
                </c:pt>
                <c:pt idx="236">
                  <c:v>1</c:v>
                </c:pt>
                <c:pt idx="237">
                  <c:v>1</c:v>
                </c:pt>
                <c:pt idx="238">
                  <c:v>1</c:v>
                </c:pt>
                <c:pt idx="239">
                  <c:v>1</c:v>
                </c:pt>
                <c:pt idx="240">
                  <c:v>1</c:v>
                </c:pt>
                <c:pt idx="241">
                  <c:v>1</c:v>
                </c:pt>
                <c:pt idx="242">
                  <c:v>1</c:v>
                </c:pt>
                <c:pt idx="243">
                  <c:v>1</c:v>
                </c:pt>
                <c:pt idx="244">
                  <c:v>1</c:v>
                </c:pt>
                <c:pt idx="245">
                  <c:v>1</c:v>
                </c:pt>
                <c:pt idx="246">
                  <c:v>1</c:v>
                </c:pt>
                <c:pt idx="247">
                  <c:v>1</c:v>
                </c:pt>
                <c:pt idx="248">
                  <c:v>1</c:v>
                </c:pt>
                <c:pt idx="249">
                  <c:v>1</c:v>
                </c:pt>
                <c:pt idx="250">
                  <c:v>1</c:v>
                </c:pt>
                <c:pt idx="251">
                  <c:v>1</c:v>
                </c:pt>
                <c:pt idx="252">
                  <c:v>1</c:v>
                </c:pt>
                <c:pt idx="253">
                  <c:v>1</c:v>
                </c:pt>
                <c:pt idx="254">
                  <c:v>1</c:v>
                </c:pt>
                <c:pt idx="255">
                  <c:v>1</c:v>
                </c:pt>
                <c:pt idx="256">
                  <c:v>1</c:v>
                </c:pt>
                <c:pt idx="257">
                  <c:v>1</c:v>
                </c:pt>
                <c:pt idx="258">
                  <c:v>1</c:v>
                </c:pt>
                <c:pt idx="259">
                  <c:v>1</c:v>
                </c:pt>
                <c:pt idx="260">
                  <c:v>1</c:v>
                </c:pt>
                <c:pt idx="261">
                  <c:v>1</c:v>
                </c:pt>
                <c:pt idx="262">
                  <c:v>1</c:v>
                </c:pt>
                <c:pt idx="263">
                  <c:v>1</c:v>
                </c:pt>
                <c:pt idx="264">
                  <c:v>1</c:v>
                </c:pt>
                <c:pt idx="265">
                  <c:v>1</c:v>
                </c:pt>
                <c:pt idx="266">
                  <c:v>1</c:v>
                </c:pt>
                <c:pt idx="267">
                  <c:v>1</c:v>
                </c:pt>
                <c:pt idx="268">
                  <c:v>1</c:v>
                </c:pt>
                <c:pt idx="269">
                  <c:v>1</c:v>
                </c:pt>
                <c:pt idx="270">
                  <c:v>1</c:v>
                </c:pt>
                <c:pt idx="271">
                  <c:v>1</c:v>
                </c:pt>
                <c:pt idx="272">
                  <c:v>1</c:v>
                </c:pt>
                <c:pt idx="273">
                  <c:v>1</c:v>
                </c:pt>
                <c:pt idx="274">
                  <c:v>1</c:v>
                </c:pt>
                <c:pt idx="275">
                  <c:v>1</c:v>
                </c:pt>
                <c:pt idx="276">
                  <c:v>1</c:v>
                </c:pt>
                <c:pt idx="277">
                  <c:v>1</c:v>
                </c:pt>
                <c:pt idx="278">
                  <c:v>1</c:v>
                </c:pt>
                <c:pt idx="279">
                  <c:v>1</c:v>
                </c:pt>
                <c:pt idx="280">
                  <c:v>1</c:v>
                </c:pt>
                <c:pt idx="281">
                  <c:v>1</c:v>
                </c:pt>
                <c:pt idx="282">
                  <c:v>1</c:v>
                </c:pt>
                <c:pt idx="283">
                  <c:v>1</c:v>
                </c:pt>
                <c:pt idx="284">
                  <c:v>1</c:v>
                </c:pt>
                <c:pt idx="285">
                  <c:v>1</c:v>
                </c:pt>
                <c:pt idx="286">
                  <c:v>1</c:v>
                </c:pt>
                <c:pt idx="287">
                  <c:v>1</c:v>
                </c:pt>
                <c:pt idx="288">
                  <c:v>1</c:v>
                </c:pt>
                <c:pt idx="289">
                  <c:v>1</c:v>
                </c:pt>
                <c:pt idx="290">
                  <c:v>1</c:v>
                </c:pt>
                <c:pt idx="291">
                  <c:v>1</c:v>
                </c:pt>
                <c:pt idx="292">
                  <c:v>1</c:v>
                </c:pt>
                <c:pt idx="293">
                  <c:v>1</c:v>
                </c:pt>
                <c:pt idx="294">
                  <c:v>1</c:v>
                </c:pt>
                <c:pt idx="295">
                  <c:v>1</c:v>
                </c:pt>
                <c:pt idx="296">
                  <c:v>1</c:v>
                </c:pt>
                <c:pt idx="297">
                  <c:v>1</c:v>
                </c:pt>
                <c:pt idx="298">
                  <c:v>1</c:v>
                </c:pt>
                <c:pt idx="299">
                  <c:v>1</c:v>
                </c:pt>
                <c:pt idx="300">
                  <c:v>1</c:v>
                </c:pt>
                <c:pt idx="301">
                  <c:v>1</c:v>
                </c:pt>
                <c:pt idx="302">
                  <c:v>1</c:v>
                </c:pt>
                <c:pt idx="303">
                  <c:v>1</c:v>
                </c:pt>
                <c:pt idx="304">
                  <c:v>1</c:v>
                </c:pt>
                <c:pt idx="305">
                  <c:v>1</c:v>
                </c:pt>
                <c:pt idx="306">
                  <c:v>1</c:v>
                </c:pt>
                <c:pt idx="307">
                  <c:v>1</c:v>
                </c:pt>
                <c:pt idx="308">
                  <c:v>1</c:v>
                </c:pt>
                <c:pt idx="309">
                  <c:v>1</c:v>
                </c:pt>
                <c:pt idx="310">
                  <c:v>1</c:v>
                </c:pt>
              </c:numCache>
            </c:numRef>
          </c:val>
          <c:smooth val="0"/>
          <c:extLst>
            <c:ext xmlns:c16="http://schemas.microsoft.com/office/drawing/2014/chart" uri="{C3380CC4-5D6E-409C-BE32-E72D297353CC}">
              <c16:uniqueId val="{00000001-C18B-45CF-A8D9-209970DA09E3}"/>
            </c:ext>
          </c:extLst>
        </c:ser>
        <c:dLbls>
          <c:showLegendKey val="0"/>
          <c:showVal val="0"/>
          <c:showCatName val="0"/>
          <c:showSerName val="0"/>
          <c:showPercent val="0"/>
          <c:showBubbleSize val="0"/>
        </c:dLbls>
        <c:marker val="1"/>
        <c:smooth val="0"/>
        <c:axId val="84129664"/>
        <c:axId val="75370880"/>
      </c:lineChart>
      <c:lineChart>
        <c:grouping val="standard"/>
        <c:varyColors val="0"/>
        <c:ser>
          <c:idx val="1"/>
          <c:order val="1"/>
          <c:tx>
            <c:v>Output</c:v>
          </c:tx>
          <c:spPr>
            <a:ln w="25400">
              <a:solidFill>
                <a:srgbClr val="008000"/>
              </a:solidFill>
              <a:prstDash val="solid"/>
            </a:ln>
          </c:spPr>
          <c:marker>
            <c:symbol val="none"/>
          </c:marker>
          <c:val>
            <c:numRef>
              <c:f>Calculation!$C$2:$C$312</c:f>
              <c:numCache>
                <c:formatCode>General</c:formatCode>
                <c:ptCount val="311"/>
                <c:pt idx="0">
                  <c:v>0</c:v>
                </c:pt>
                <c:pt idx="1">
                  <c:v>0</c:v>
                </c:pt>
                <c:pt idx="2">
                  <c:v>0</c:v>
                </c:pt>
                <c:pt idx="3">
                  <c:v>0</c:v>
                </c:pt>
                <c:pt idx="4">
                  <c:v>0</c:v>
                </c:pt>
                <c:pt idx="5">
                  <c:v>0</c:v>
                </c:pt>
                <c:pt idx="6">
                  <c:v>0</c:v>
                </c:pt>
                <c:pt idx="7">
                  <c:v>0</c:v>
                </c:pt>
                <c:pt idx="8">
                  <c:v>0</c:v>
                </c:pt>
                <c:pt idx="9">
                  <c:v>0</c:v>
                </c:pt>
                <c:pt idx="10">
                  <c:v>1.3</c:v>
                </c:pt>
                <c:pt idx="11">
                  <c:v>0.5</c:v>
                </c:pt>
                <c:pt idx="12">
                  <c:v>0.70000000000000007</c:v>
                </c:pt>
                <c:pt idx="13">
                  <c:v>0.9</c:v>
                </c:pt>
                <c:pt idx="14">
                  <c:v>1.1000000000000001</c:v>
                </c:pt>
                <c:pt idx="15">
                  <c:v>1.3000000000000003</c:v>
                </c:pt>
                <c:pt idx="16">
                  <c:v>1.1936549727017891</c:v>
                </c:pt>
                <c:pt idx="17">
                  <c:v>1.5198809113980283</c:v>
                </c:pt>
                <c:pt idx="18">
                  <c:v>1.6129536428152336</c:v>
                </c:pt>
                <c:pt idx="19">
                  <c:v>1.6891551502994675</c:v>
                </c:pt>
                <c:pt idx="20">
                  <c:v>1.7442928980308303</c:v>
                </c:pt>
                <c:pt idx="21">
                  <c:v>1.7749343280001915</c:v>
                </c:pt>
                <c:pt idx="22">
                  <c:v>1.8504593115193981</c:v>
                </c:pt>
                <c:pt idx="23">
                  <c:v>1.8091209676230964</c:v>
                </c:pt>
                <c:pt idx="24">
                  <c:v>1.7936304490552621</c:v>
                </c:pt>
                <c:pt idx="25">
                  <c:v>1.7576402931705912</c:v>
                </c:pt>
                <c:pt idx="26">
                  <c:v>1.7040092971835747</c:v>
                </c:pt>
                <c:pt idx="27">
                  <c:v>1.6358905932202439</c:v>
                </c:pt>
                <c:pt idx="28">
                  <c:v>1.5397822479984651</c:v>
                </c:pt>
                <c:pt idx="29">
                  <c:v>1.453694704844108</c:v>
                </c:pt>
                <c:pt idx="30">
                  <c:v>1.3500354066714408</c:v>
                </c:pt>
                <c:pt idx="31">
                  <c:v>1.2420673190028158</c:v>
                </c:pt>
                <c:pt idx="32">
                  <c:v>1.1323173850780277</c:v>
                </c:pt>
                <c:pt idx="33">
                  <c:v>1.0232692157653274</c:v>
                </c:pt>
                <c:pt idx="34">
                  <c:v>0.92123475159151791</c:v>
                </c:pt>
                <c:pt idx="35">
                  <c:v>0.82099185757004622</c:v>
                </c:pt>
                <c:pt idx="36">
                  <c:v>0.7312940296353454</c:v>
                </c:pt>
                <c:pt idx="37">
                  <c:v>0.65181796771830181</c:v>
                </c:pt>
                <c:pt idx="38">
                  <c:v>0.58426387985994577</c:v>
                </c:pt>
                <c:pt idx="39">
                  <c:v>0.52996117160073264</c:v>
                </c:pt>
                <c:pt idx="40">
                  <c:v>0.48893561982544714</c:v>
                </c:pt>
                <c:pt idx="41">
                  <c:v>0.46332881197779879</c:v>
                </c:pt>
                <c:pt idx="42">
                  <c:v>0.45181980626679524</c:v>
                </c:pt>
                <c:pt idx="43">
                  <c:v>0.45460773307151181</c:v>
                </c:pt>
                <c:pt idx="44">
                  <c:v>0.47102578977089438</c:v>
                </c:pt>
                <c:pt idx="45">
                  <c:v>0.50009074808864851</c:v>
                </c:pt>
                <c:pt idx="46">
                  <c:v>0.54075210129528439</c:v>
                </c:pt>
                <c:pt idx="47">
                  <c:v>0.5911684266240449</c:v>
                </c:pt>
                <c:pt idx="48">
                  <c:v>0.64997258971024252</c:v>
                </c:pt>
                <c:pt idx="49">
                  <c:v>0.71524780480891348</c:v>
                </c:pt>
                <c:pt idx="50">
                  <c:v>0.7850996499110181</c:v>
                </c:pt>
                <c:pt idx="51">
                  <c:v>0.85759378573714773</c:v>
                </c:pt>
                <c:pt idx="52">
                  <c:v>0.93075733324957932</c:v>
                </c:pt>
                <c:pt idx="53">
                  <c:v>1.0027981285042351</c:v>
                </c:pt>
                <c:pt idx="54">
                  <c:v>1.0718835883990274</c:v>
                </c:pt>
                <c:pt idx="55">
                  <c:v>1.1364131005683102</c:v>
                </c:pt>
                <c:pt idx="56">
                  <c:v>1.1949405601772636</c:v>
                </c:pt>
                <c:pt idx="57">
                  <c:v>1.2462285029114919</c:v>
                </c:pt>
                <c:pt idx="58">
                  <c:v>1.2892822582332224</c:v>
                </c:pt>
                <c:pt idx="59">
                  <c:v>1.3233278912071667</c:v>
                </c:pt>
                <c:pt idx="60">
                  <c:v>1.347879445630157</c:v>
                </c:pt>
                <c:pt idx="61">
                  <c:v>1.3626911898757665</c:v>
                </c:pt>
                <c:pt idx="62">
                  <c:v>1.3677777393836346</c:v>
                </c:pt>
                <c:pt idx="63">
                  <c:v>1.3633981319304787</c:v>
                </c:pt>
                <c:pt idx="64">
                  <c:v>1.3500369899734483</c:v>
                </c:pt>
                <c:pt idx="65">
                  <c:v>1.3283916844165329</c:v>
                </c:pt>
                <c:pt idx="66">
                  <c:v>1.2993339783625588</c:v>
                </c:pt>
                <c:pt idx="67">
                  <c:v>1.2638916257149804</c:v>
                </c:pt>
                <c:pt idx="68">
                  <c:v>1.223211198096831</c:v>
                </c:pt>
                <c:pt idx="69">
                  <c:v>1.1785256117739629</c:v>
                </c:pt>
                <c:pt idx="70">
                  <c:v>1.1311202321284208</c:v>
                </c:pt>
                <c:pt idx="71">
                  <c:v>1.0822965542062508</c:v>
                </c:pt>
                <c:pt idx="72">
                  <c:v>1.0333414657511599</c:v>
                </c:pt>
                <c:pt idx="73">
                  <c:v>0.98549314299809088</c:v>
                </c:pt>
                <c:pt idx="74">
                  <c:v>0.93991289747335471</c:v>
                </c:pt>
                <c:pt idx="75">
                  <c:v>0.89765873244920558</c:v>
                </c:pt>
                <c:pt idx="76">
                  <c:v>0.8596626635856951</c:v>
                </c:pt>
                <c:pt idx="77">
                  <c:v>0.82671266362342843</c:v>
                </c:pt>
                <c:pt idx="78">
                  <c:v>0.79943795475287016</c:v>
                </c:pt>
                <c:pt idx="79">
                  <c:v>0.77829996158595216</c:v>
                </c:pt>
                <c:pt idx="80">
                  <c:v>0.76358712231372827</c:v>
                </c:pt>
                <c:pt idx="81">
                  <c:v>0.755414555195842</c:v>
                </c:pt>
                <c:pt idx="82">
                  <c:v>0.75372808181673501</c:v>
                </c:pt>
                <c:pt idx="83">
                  <c:v>0.75831223224851252</c:v>
                </c:pt>
                <c:pt idx="84">
                  <c:v>0.76880221421580308</c:v>
                </c:pt>
                <c:pt idx="85">
                  <c:v>0.78469893382894429</c:v>
                </c:pt>
                <c:pt idx="86">
                  <c:v>0.80538695963109908</c:v>
                </c:pt>
                <c:pt idx="87">
                  <c:v>0.83015463975394765</c:v>
                </c:pt>
                <c:pt idx="88">
                  <c:v>0.85821584743079049</c:v>
                </c:pt>
                <c:pt idx="89">
                  <c:v>0.88873276524886002</c:v>
                </c:pt>
                <c:pt idx="90">
                  <c:v>0.92083901731146023</c:v>
                </c:pt>
                <c:pt idx="91">
                  <c:v>0.95366265176580289</c:v>
                </c:pt>
                <c:pt idx="92">
                  <c:v>0.98634831582473692</c:v>
                </c:pt>
                <c:pt idx="93">
                  <c:v>1.0180781445447602</c:v>
                </c:pt>
                <c:pt idx="94">
                  <c:v>1.0480908737623198</c:v>
                </c:pt>
                <c:pt idx="95">
                  <c:v>1.0756987611275397</c:v>
                </c:pt>
                <c:pt idx="96">
                  <c:v>1.1003019928495692</c:v>
                </c:pt>
                <c:pt idx="97">
                  <c:v>1.1214002916134693</c:v>
                </c:pt>
                <c:pt idx="98">
                  <c:v>1.138601562969797</c:v>
                </c:pt>
                <c:pt idx="99">
                  <c:v>1.1516274698281483</c:v>
                </c:pt>
                <c:pt idx="100">
                  <c:v>1.1603159199170339</c:v>
                </c:pt>
                <c:pt idx="101">
                  <c:v>1.1646205274932437</c:v>
                </c:pt>
                <c:pt idx="102">
                  <c:v>1.1646071794911865</c:v>
                </c:pt>
                <c:pt idx="103">
                  <c:v>1.1604479124690386</c:v>
                </c:pt>
                <c:pt idx="104">
                  <c:v>1.1524123575323113</c:v>
                </c:pt>
                <c:pt idx="105">
                  <c:v>1.1408570676793821</c:v>
                </c:pt>
                <c:pt idx="106">
                  <c:v>1.1262130799431689</c:v>
                </c:pt>
                <c:pt idx="107">
                  <c:v>1.1089720955600475</c:v>
                </c:pt>
                <c:pt idx="108">
                  <c:v>1.0896716820535266</c:v>
                </c:pt>
                <c:pt idx="109">
                  <c:v>1.0688799078545792</c:v>
                </c:pt>
                <c:pt idx="110">
                  <c:v>1.0471798199428755</c:v>
                </c:pt>
                <c:pt idx="111">
                  <c:v>1.025154161275277</c:v>
                </c:pt>
                <c:pt idx="112">
                  <c:v>1.0033707035788744</c:v>
                </c:pt>
                <c:pt idx="113">
                  <c:v>0.98236854056689582</c:v>
                </c:pt>
                <c:pt idx="114">
                  <c:v>0.96264564848106626</c:v>
                </c:pt>
                <c:pt idx="115">
                  <c:v>0.94464797714051474</c:v>
                </c:pt>
                <c:pt idx="116">
                  <c:v>0.92876028524609244</c:v>
                </c:pt>
                <c:pt idx="117">
                  <c:v>0.91529888154414074</c:v>
                </c:pt>
                <c:pt idx="118">
                  <c:v>0.90450637888343344</c:v>
                </c:pt>
                <c:pt idx="119">
                  <c:v>0.89654851325537299</c:v>
                </c:pt>
                <c:pt idx="120">
                  <c:v>0.89151302587279724</c:v>
                </c:pt>
                <c:pt idx="121">
                  <c:v>0.88941055436357064</c:v>
                </c:pt>
                <c:pt idx="122">
                  <c:v>0.89017743077965483</c:v>
                </c:pt>
                <c:pt idx="123">
                  <c:v>0.89368024009419389</c:v>
                </c:pt>
                <c:pt idx="124">
                  <c:v>0.89972195436042179</c:v>
                </c:pt>
                <c:pt idx="125">
                  <c:v>0.9080494253612702</c:v>
                </c:pt>
                <c:pt idx="126">
                  <c:v>0.9183619929819995</c:v>
                </c:pt>
                <c:pt idx="127">
                  <c:v>0.93032094810603738</c:v>
                </c:pt>
                <c:pt idx="128">
                  <c:v>0.94355957767566867</c:v>
                </c:pt>
                <c:pt idx="129">
                  <c:v>0.95769351573835604</c:v>
                </c:pt>
                <c:pt idx="130">
                  <c:v>0.97233112756744289</c:v>
                </c:pt>
                <c:pt idx="131">
                  <c:v>0.98708366396565528</c:v>
                </c:pt>
                <c:pt idx="132">
                  <c:v>1.0015749391052504</c:v>
                </c:pt>
                <c:pt idx="133">
                  <c:v>1.0154503070641654</c:v>
                </c:pt>
                <c:pt idx="134">
                  <c:v>1.0283847388282461</c:v>
                </c:pt>
                <c:pt idx="135">
                  <c:v>1.0400898320683267</c:v>
                </c:pt>
                <c:pt idx="136">
                  <c:v>1.0503196195538032</c:v>
                </c:pt>
                <c:pt idx="137">
                  <c:v>1.058875077660395</c:v>
                </c:pt>
                <c:pt idx="138">
                  <c:v>1.0656072730922705</c:v>
                </c:pt>
                <c:pt idx="139">
                  <c:v>1.0704191227035795</c:v>
                </c:pt>
                <c:pt idx="140">
                  <c:v>1.0732657772381646</c:v>
                </c:pt>
                <c:pt idx="141">
                  <c:v>1.0741536740401467</c:v>
                </c:pt>
                <c:pt idx="142">
                  <c:v>1.0731383355248556</c:v>
                </c:pt>
                <c:pt idx="143">
                  <c:v>1.0703210187404111</c:v>
                </c:pt>
                <c:pt idx="144">
                  <c:v>1.0658443461029956</c:v>
                </c:pt>
                <c:pt idx="145">
                  <c:v>1.0598870678801926</c:v>
                </c:pt>
                <c:pt idx="146">
                  <c:v>1.0526581228807579</c:v>
                </c:pt>
                <c:pt idx="147">
                  <c:v>1.0443901748680875</c:v>
                </c:pt>
                <c:pt idx="148">
                  <c:v>1.0353328083624016</c:v>
                </c:pt>
                <c:pt idx="149">
                  <c:v>1.0257455687733301</c:v>
                </c:pt>
                <c:pt idx="150">
                  <c:v>1.0158910283718117</c:v>
                </c:pt>
                <c:pt idx="151">
                  <c:v>1.0060280517418045</c:v>
                </c:pt>
                <c:pt idx="152">
                  <c:v>0.99640542242268793</c:v>
                </c:pt>
                <c:pt idx="153">
                  <c:v>0.987255976924586</c:v>
                </c:pt>
                <c:pt idx="154">
                  <c:v>0.97879137370527436</c:v>
                </c:pt>
                <c:pt idx="155">
                  <c:v>0.97119760362922325</c:v>
                </c:pt>
                <c:pt idx="156">
                  <c:v>0.96463132551571085</c:v>
                </c:pt>
                <c:pt idx="157">
                  <c:v>0.9592170862743844</c:v>
                </c:pt>
                <c:pt idx="158">
                  <c:v>0.95504546047804095</c:v>
                </c:pt>
                <c:pt idx="159">
                  <c:v>0.95217211967599735</c:v>
                </c:pt>
                <c:pt idx="160">
                  <c:v>0.95061781792159861</c:v>
                </c:pt>
                <c:pt idx="161">
                  <c:v>0.95036925744587009</c:v>
                </c:pt>
                <c:pt idx="162">
                  <c:v>0.95138077767267493</c:v>
                </c:pt>
                <c:pt idx="163">
                  <c:v>0.95357679228959324</c:v>
                </c:pt>
                <c:pt idx="164">
                  <c:v>0.95685488323891432</c:v>
                </c:pt>
                <c:pt idx="165">
                  <c:v>0.9610894475692785</c:v>
                </c:pt>
                <c:pt idx="166">
                  <c:v>0.96613578329980176</c:v>
                </c:pt>
                <c:pt idx="167">
                  <c:v>0.97183449391689647</c:v>
                </c:pt>
                <c:pt idx="168">
                  <c:v>0.97801608788446059</c:v>
                </c:pt>
                <c:pt idx="169">
                  <c:v>0.98450564955135744</c:v>
                </c:pt>
                <c:pt idx="170">
                  <c:v>0.99112746095711168</c:v>
                </c:pt>
                <c:pt idx="171">
                  <c:v>0.9977094600651687</c:v>
                </c:pt>
                <c:pt idx="172">
                  <c:v>1.0040874296252986</c:v>
                </c:pt>
                <c:pt idx="173">
                  <c:v>1.0101088218591461</c:v>
                </c:pt>
                <c:pt idx="174">
                  <c:v>1.0156361371064402</c:v>
                </c:pt>
                <c:pt idx="175">
                  <c:v>1.0205497890602748</c:v>
                </c:pt>
                <c:pt idx="176">
                  <c:v>1.0247504048316731</c:v>
                </c:pt>
                <c:pt idx="177">
                  <c:v>1.0281605243784537</c:v>
                </c:pt>
                <c:pt idx="178">
                  <c:v>1.0307256803736671</c:v>
                </c:pt>
                <c:pt idx="179">
                  <c:v>1.032414855948095</c:v>
                </c:pt>
                <c:pt idx="180">
                  <c:v>1.0332203335146528</c:v>
                </c:pt>
                <c:pt idx="181">
                  <c:v>1.033156962695974</c:v>
                </c:pt>
                <c:pt idx="182">
                  <c:v>1.0322608888949727</c:v>
                </c:pt>
                <c:pt idx="183">
                  <c:v>1.0305877959827783</c:v>
                </c:pt>
                <c:pt idx="184">
                  <c:v>1.028210726691428</c:v>
                </c:pt>
                <c:pt idx="185">
                  <c:v>1.0252175524078075</c:v>
                </c:pt>
                <c:pt idx="186">
                  <c:v>1.0217081700459478</c:v>
                </c:pt>
                <c:pt idx="187">
                  <c:v>1.0177915074608994</c:v>
                </c:pt>
                <c:pt idx="188">
                  <c:v>1.0135824204509094</c:v>
                </c:pt>
                <c:pt idx="189">
                  <c:v>1.0091985638232417</c:v>
                </c:pt>
                <c:pt idx="190">
                  <c:v>1.0047573163727226</c:v>
                </c:pt>
                <c:pt idx="191">
                  <c:v>1.0003728350889212</c:v>
                </c:pt>
                <c:pt idx="192">
                  <c:v>0.99615330765770793</c:v>
                </c:pt>
                <c:pt idx="193">
                  <c:v>0.99219846458157646</c:v>
                </c:pt>
                <c:pt idx="194">
                  <c:v>0.98859740326479084</c:v>
                </c:pt>
                <c:pt idx="195">
                  <c:v>0.98542676646955096</c:v>
                </c:pt>
                <c:pt idx="196">
                  <c:v>0.98274930693651019</c:v>
                </c:pt>
                <c:pt idx="197">
                  <c:v>0.98061285897128314</c:v>
                </c:pt>
                <c:pt idx="198">
                  <c:v>0.97904972671995327</c:v>
                </c:pt>
                <c:pt idx="199">
                  <c:v>0.97807648797358093</c:v>
                </c:pt>
                <c:pt idx="200">
                  <c:v>0.97769420192067813</c:v>
                </c:pt>
                <c:pt idx="201">
                  <c:v>0.97788899955168684</c:v>
                </c:pt>
                <c:pt idx="202">
                  <c:v>0.97863302662732454</c:v>
                </c:pt>
                <c:pt idx="203">
                  <c:v>0.97988570143802212</c:v>
                </c:pt>
                <c:pt idx="204">
                  <c:v>0.98159524315410018</c:v>
                </c:pt>
                <c:pt idx="205">
                  <c:v>0.98370042150776138</c:v>
                </c:pt>
                <c:pt idx="206">
                  <c:v>0.98613247493136436</c:v>
                </c:pt>
                <c:pt idx="207">
                  <c:v>0.98881714213560745</c:v>
                </c:pt>
                <c:pt idx="208">
                  <c:v>0.99167675144137035</c:v>
                </c:pt>
                <c:pt idx="209">
                  <c:v>0.99463231293848486</c:v>
                </c:pt>
                <c:pt idx="210">
                  <c:v>0.99760556065760631</c:v>
                </c:pt>
                <c:pt idx="211">
                  <c:v>1.0005208953006268</c:v>
                </c:pt>
                <c:pt idx="212">
                  <c:v>1.0033071825465312</c:v>
                </c:pt>
                <c:pt idx="213">
                  <c:v>1.005899367376351</c:v>
                </c:pt>
                <c:pt idx="214">
                  <c:v>1.0082398710682883</c:v>
                </c:pt>
                <c:pt idx="215">
                  <c:v>1.0102797443146925</c:v>
                </c:pt>
                <c:pt idx="216">
                  <c:v>1.011979557111544</c:v>
                </c:pt>
                <c:pt idx="217">
                  <c:v>1.013310013471193</c:v>
                </c:pt>
                <c:pt idx="218">
                  <c:v>1.0142522864159524</c:v>
                </c:pt>
                <c:pt idx="219">
                  <c:v>1.0147980759368855</c:v>
                </c:pt>
                <c:pt idx="220">
                  <c:v>1.0149493994738874</c:v>
                </c:pt>
                <c:pt idx="221">
                  <c:v>1.014718130830945</c:v>
                </c:pt>
                <c:pt idx="222">
                  <c:v>1.0141253091445703</c:v>
                </c:pt>
                <c:pt idx="223">
                  <c:v>1.0132002444561352</c:v>
                </c:pt>
                <c:pt idx="224">
                  <c:v>1.0119794505065949</c:v>
                </c:pt>
                <c:pt idx="225">
                  <c:v>1.0105054385068499</c:v>
                </c:pt>
                <c:pt idx="226">
                  <c:v>1.0088254077968233</c:v>
                </c:pt>
                <c:pt idx="227">
                  <c:v>1.0069898704756555</c:v>
                </c:pt>
                <c:pt idx="228">
                  <c:v>1.0050512472741273</c:v>
                </c:pt>
                <c:pt idx="229">
                  <c:v>1.0030624711827771</c:v>
                </c:pt>
                <c:pt idx="230">
                  <c:v>1.00107563370187</c:v>
                </c:pt>
                <c:pt idx="231">
                  <c:v>0.99914070611932115</c:v>
                </c:pt>
                <c:pt idx="232">
                  <c:v>0.99730436504411357</c:v>
                </c:pt>
                <c:pt idx="233">
                  <c:v>0.99560894763434327</c:v>
                </c:pt>
                <c:pt idx="234">
                  <c:v>0.99409155768046287</c:v>
                </c:pt>
                <c:pt idx="235">
                  <c:v>0.99278333906281169</c:v>
                </c:pt>
                <c:pt idx="236">
                  <c:v>0.99170892822950774</c:v>
                </c:pt>
                <c:pt idx="237">
                  <c:v>0.99088609236815961</c:v>
                </c:pt>
                <c:pt idx="238">
                  <c:v>0.99032555500186159</c:v>
                </c:pt>
                <c:pt idx="239">
                  <c:v>0.99003100594992877</c:v>
                </c:pt>
                <c:pt idx="240">
                  <c:v>0.98999928807133231</c:v>
                </c:pt>
                <c:pt idx="241">
                  <c:v>0.99022074905714541</c:v>
                </c:pt>
                <c:pt idx="242">
                  <c:v>0.99067974284731108</c:v>
                </c:pt>
                <c:pt idx="243">
                  <c:v>0.99135526209136138</c:v>
                </c:pt>
                <c:pt idx="244">
                  <c:v>0.99222168051056092</c:v>
                </c:pt>
                <c:pt idx="245">
                  <c:v>0.99324958209124592</c:v>
                </c:pt>
                <c:pt idx="246">
                  <c:v>0.99440665276922702</c:v>
                </c:pt>
                <c:pt idx="247">
                  <c:v>0.99565860965884934</c:v>
                </c:pt>
                <c:pt idx="248">
                  <c:v>0.99697014292651576</c:v>
                </c:pt>
                <c:pt idx="249">
                  <c:v>0.9983058460801163</c:v>
                </c:pt>
                <c:pt idx="250">
                  <c:v>0.99963111170103225</c:v>
                </c:pt>
                <c:pt idx="251">
                  <c:v>1.0009129714294016</c:v>
                </c:pt>
                <c:pt idx="252">
                  <c:v>1.0021208612601735</c:v>
                </c:pt>
                <c:pt idx="253">
                  <c:v>1.0032272958421196</c:v>
                </c:pt>
                <c:pt idx="254">
                  <c:v>1.0042084384126699</c:v>
                </c:pt>
                <c:pt idx="255">
                  <c:v>1.0050445561618808</c:v>
                </c:pt>
                <c:pt idx="256">
                  <c:v>1.0057203541107664</c:v>
                </c:pt>
                <c:pt idx="257">
                  <c:v>1.0062251839243843</c:v>
                </c:pt>
                <c:pt idx="258">
                  <c:v>1.0065531273728054</c:v>
                </c:pt>
                <c:pt idx="259">
                  <c:v>1.0067029573221267</c:v>
                </c:pt>
                <c:pt idx="260">
                  <c:v>1.0066779821080738</c:v>
                </c:pt>
                <c:pt idx="261">
                  <c:v>1.0064857818496353</c:v>
                </c:pt>
                <c:pt idx="262">
                  <c:v>1.0061378476418905</c:v>
                </c:pt>
                <c:pt idx="263">
                  <c:v>1.0056491365786908</c:v>
                </c:pt>
                <c:pt idx="264">
                  <c:v>1.0050375571611263</c:v>
                </c:pt>
                <c:pt idx="265">
                  <c:v>1.0043234008224708</c:v>
                </c:pt>
                <c:pt idx="266">
                  <c:v>1.0035287360321175</c:v>
                </c:pt>
                <c:pt idx="267">
                  <c:v>1.002676781729023</c:v>
                </c:pt>
                <c:pt idx="268">
                  <c:v>1.0017912766898012</c:v>
                </c:pt>
                <c:pt idx="269">
                  <c:v>1.0008958608787204</c:v>
                </c:pt>
                <c:pt idx="270">
                  <c:v>1.0000134838869232</c:v>
                </c:pt>
                <c:pt idx="271">
                  <c:v>0.99916585428509119</c:v>
                </c:pt>
                <c:pt idx="272">
                  <c:v>0.99837294213344674</c:v>
                </c:pt>
                <c:pt idx="273">
                  <c:v>0.99765254506709156</c:v>
                </c:pt>
                <c:pt idx="274">
                  <c:v>0.99701992635895398</c:v>
                </c:pt>
                <c:pt idx="275">
                  <c:v>0.99648753121538947</c:v>
                </c:pt>
                <c:pt idx="276">
                  <c:v>0.99606478534008625</c:v>
                </c:pt>
                <c:pt idx="277">
                  <c:v>0.99575797756909978</c:v>
                </c:pt>
                <c:pt idx="278">
                  <c:v>0.99557022619041469</c:v>
                </c:pt>
                <c:pt idx="279">
                  <c:v>0.99550152646879619</c:v>
                </c:pt>
                <c:pt idx="280">
                  <c:v>0.99554887494970734</c:v>
                </c:pt>
                <c:pt idx="281">
                  <c:v>0.99570646435802546</c:v>
                </c:pt>
                <c:pt idx="282">
                  <c:v>0.99596594137491279</c:v>
                </c:pt>
                <c:pt idx="283">
                  <c:v>0.99631671829915103</c:v>
                </c:pt>
                <c:pt idx="284">
                  <c:v>0.9967463285995235</c:v>
                </c:pt>
                <c:pt idx="285">
                  <c:v>0.99724081565659617</c:v>
                </c:pt>
                <c:pt idx="286">
                  <c:v>0.99778514358175829</c:v>
                </c:pt>
                <c:pt idx="287">
                  <c:v>0.99836361888711023</c:v>
                </c:pt>
                <c:pt idx="288">
                  <c:v>0.99896031195287938</c:v>
                </c:pt>
                <c:pt idx="289">
                  <c:v>0.99955946768365689</c:v>
                </c:pt>
                <c:pt idx="290">
                  <c:v>1.0001458954389406</c:v>
                </c:pt>
                <c:pt idx="291">
                  <c:v>1.0007053292397847</c:v>
                </c:pt>
                <c:pt idx="292">
                  <c:v>1.0012247503599105</c:v>
                </c:pt>
                <c:pt idx="293">
                  <c:v>1.0016926656709702</c:v>
                </c:pt>
                <c:pt idx="294">
                  <c:v>1.0020993364898587</c:v>
                </c:pt>
                <c:pt idx="295">
                  <c:v>1.0024369541316656</c:v>
                </c:pt>
                <c:pt idx="296">
                  <c:v>1.0026997598653007</c:v>
                </c:pt>
                <c:pt idx="297">
                  <c:v>1.0028841084609019</c:v>
                </c:pt>
                <c:pt idx="298">
                  <c:v>1.0029884759712986</c:v>
                </c:pt>
                <c:pt idx="299">
                  <c:v>1.0030134137690045</c:v>
                </c:pt>
                <c:pt idx="300">
                  <c:v>1.0029614521336554</c:v>
                </c:pt>
                <c:pt idx="301">
                  <c:v>1.0028369578246086</c:v>
                </c:pt>
                <c:pt idx="302">
                  <c:v>1.0026459510561907</c:v>
                </c:pt>
                <c:pt idx="303">
                  <c:v>1.0023958881003083</c:v>
                </c:pt>
                <c:pt idx="304">
                  <c:v>1.0020954163594515</c:v>
                </c:pt>
                <c:pt idx="305">
                  <c:v>1.0017541091744881</c:v>
                </c:pt>
                <c:pt idx="306">
                  <c:v>1.0013821878532694</c:v>
                </c:pt>
                <c:pt idx="307">
                  <c:v>1.0009902384302818</c:v>
                </c:pt>
                <c:pt idx="308">
                  <c:v>1.0005889305016893</c:v>
                </c:pt>
                <c:pt idx="309">
                  <c:v>1.0001887451357629</c:v>
                </c:pt>
                <c:pt idx="310">
                  <c:v>0.99979971835176373</c:v>
                </c:pt>
              </c:numCache>
            </c:numRef>
          </c:val>
          <c:smooth val="1"/>
          <c:extLst>
            <c:ext xmlns:c16="http://schemas.microsoft.com/office/drawing/2014/chart" uri="{C3380CC4-5D6E-409C-BE32-E72D297353CC}">
              <c16:uniqueId val="{00000002-C18B-45CF-A8D9-209970DA09E3}"/>
            </c:ext>
          </c:extLst>
        </c:ser>
        <c:dLbls>
          <c:showLegendKey val="0"/>
          <c:showVal val="0"/>
          <c:showCatName val="0"/>
          <c:showSerName val="0"/>
          <c:showPercent val="0"/>
          <c:showBubbleSize val="0"/>
        </c:dLbls>
        <c:marker val="1"/>
        <c:smooth val="0"/>
        <c:axId val="75372800"/>
        <c:axId val="75378688"/>
      </c:lineChart>
      <c:catAx>
        <c:axId val="84129664"/>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IN"/>
                  <a:t>Time (sec)</a:t>
                </a:r>
              </a:p>
            </c:rich>
          </c:tx>
          <c:layout>
            <c:manualLayout>
              <c:xMode val="edge"/>
              <c:yMode val="edge"/>
              <c:x val="0.46274063698768425"/>
              <c:y val="0.923433815624305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75" b="0" i="0" u="none" strike="noStrike" baseline="0">
                <a:solidFill>
                  <a:srgbClr val="000000"/>
                </a:solidFill>
                <a:latin typeface="Arial"/>
                <a:ea typeface="Arial"/>
                <a:cs typeface="Arial"/>
              </a:defRPr>
            </a:pPr>
            <a:endParaRPr lang="el-GR"/>
          </a:p>
        </c:txPr>
        <c:crossAx val="75370880"/>
        <c:crosses val="autoZero"/>
        <c:auto val="0"/>
        <c:lblAlgn val="ctr"/>
        <c:lblOffset val="100"/>
        <c:tickLblSkip val="10"/>
        <c:tickMarkSkip val="1"/>
        <c:noMultiLvlLbl val="0"/>
      </c:catAx>
      <c:valAx>
        <c:axId val="75370880"/>
        <c:scaling>
          <c:orientation val="minMax"/>
        </c:scaling>
        <c:delete val="0"/>
        <c:axPos val="l"/>
        <c:majorGridlines>
          <c:spPr>
            <a:ln w="3175">
              <a:solidFill>
                <a:srgbClr val="99CC00"/>
              </a:solidFill>
              <a:prstDash val="solid"/>
            </a:ln>
          </c:spPr>
        </c:majorGridlines>
        <c:title>
          <c:tx>
            <c:rich>
              <a:bodyPr/>
              <a:lstStyle/>
              <a:p>
                <a:pPr>
                  <a:defRPr sz="950" b="1" i="0" u="none" strike="noStrike" baseline="0">
                    <a:solidFill>
                      <a:srgbClr val="000000"/>
                    </a:solidFill>
                    <a:latin typeface="Arial"/>
                    <a:ea typeface="Arial"/>
                    <a:cs typeface="Arial"/>
                  </a:defRPr>
                </a:pPr>
                <a:r>
                  <a:rPr lang="en-IN"/>
                  <a:t>SetPoint / Process Value</a:t>
                </a:r>
              </a:p>
            </c:rich>
          </c:tx>
          <c:layout>
            <c:manualLayout>
              <c:xMode val="edge"/>
              <c:yMode val="edge"/>
              <c:x val="6.0096153846153867E-3"/>
              <c:y val="0.285382919812369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l-GR"/>
          </a:p>
        </c:txPr>
        <c:crossAx val="84129664"/>
        <c:crosses val="autoZero"/>
        <c:crossBetween val="between"/>
      </c:valAx>
      <c:catAx>
        <c:axId val="75372800"/>
        <c:scaling>
          <c:orientation val="minMax"/>
        </c:scaling>
        <c:delete val="1"/>
        <c:axPos val="b"/>
        <c:majorTickMark val="out"/>
        <c:minorTickMark val="none"/>
        <c:tickLblPos val="none"/>
        <c:crossAx val="75378688"/>
        <c:crosses val="autoZero"/>
        <c:auto val="0"/>
        <c:lblAlgn val="ctr"/>
        <c:lblOffset val="100"/>
        <c:noMultiLvlLbl val="0"/>
      </c:catAx>
      <c:valAx>
        <c:axId val="75378688"/>
        <c:scaling>
          <c:orientation val="minMax"/>
        </c:scaling>
        <c:delete val="0"/>
        <c:axPos val="r"/>
        <c:title>
          <c:tx>
            <c:rich>
              <a:bodyPr/>
              <a:lstStyle/>
              <a:p>
                <a:pPr>
                  <a:defRPr sz="950" b="1" i="0" u="none" strike="noStrike" baseline="0">
                    <a:solidFill>
                      <a:srgbClr val="000000"/>
                    </a:solidFill>
                    <a:latin typeface="Arial"/>
                    <a:ea typeface="Arial"/>
                    <a:cs typeface="Arial"/>
                  </a:defRPr>
                </a:pPr>
                <a:r>
                  <a:rPr lang="en-IN"/>
                  <a:t>Output</a:t>
                </a:r>
              </a:p>
            </c:rich>
          </c:tx>
          <c:layout>
            <c:manualLayout>
              <c:xMode val="edge"/>
              <c:yMode val="edge"/>
              <c:x val="0.9675485816676761"/>
              <c:y val="0.41763347087334907"/>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l-GR"/>
          </a:p>
        </c:txPr>
        <c:crossAx val="75372800"/>
        <c:crosses val="max"/>
        <c:crossBetween val="between"/>
      </c:valAx>
      <c:spPr>
        <a:solidFill>
          <a:srgbClr val="CCFFFF"/>
        </a:solidFill>
        <a:ln w="12700">
          <a:solidFill>
            <a:srgbClr val="808080"/>
          </a:solidFill>
          <a:prstDash val="solid"/>
        </a:ln>
      </c:spPr>
    </c:plotArea>
    <c:legend>
      <c:legendPos val="t"/>
      <c:layout>
        <c:manualLayout>
          <c:xMode val="edge"/>
          <c:yMode val="edge"/>
          <c:x val="0.61899076317383428"/>
          <c:y val="1.1600929746481924E-2"/>
          <c:w val="0.37620217544922274"/>
          <c:h val="5.8004648732409583E-2"/>
        </c:manualLayout>
      </c:layout>
      <c:overlay val="0"/>
      <c:spPr>
        <a:solidFill>
          <a:srgbClr val="FFFFFF"/>
        </a:solidFill>
        <a:ln w="3175">
          <a:solidFill>
            <a:srgbClr val="000000"/>
          </a:solidFill>
          <a:prstDash val="solid"/>
        </a:ln>
      </c:spPr>
      <c:txPr>
        <a:bodyPr/>
        <a:lstStyle/>
        <a:p>
          <a:pPr>
            <a:defRPr sz="885" b="0" i="0" u="none" strike="noStrike" baseline="0">
              <a:solidFill>
                <a:srgbClr val="000000"/>
              </a:solidFill>
              <a:latin typeface="Arial"/>
              <a:ea typeface="Arial"/>
              <a:cs typeface="Arial"/>
            </a:defRPr>
          </a:pPr>
          <a:endParaRPr lang="el-GR"/>
        </a:p>
      </c:txPr>
    </c:legend>
    <c:plotVisOnly val="1"/>
    <c:dispBlanksAs val="gap"/>
    <c:showDLblsOverMax val="0"/>
  </c:chart>
  <c:spPr>
    <a:solidFill>
      <a:srgbClr val="FFFFFF"/>
    </a:solidFill>
    <a:ln w="25400">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l-GR"/>
    </a:p>
  </c:txPr>
  <c:printSettings>
    <c:headerFooter alignWithMargins="0"/>
    <c:pageMargins b="1" l="0.75000000000000011" r="0.75000000000000011" t="1" header="0.5" footer="0.5"/>
    <c:pageSetup paperSize="9" orientation="landscape"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jpeg"/><Relationship Id="rId1" Type="http://schemas.openxmlformats.org/officeDocument/2006/relationships/hyperlink" Target="http://www.instrumentationtools.com/"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17</xdr:row>
      <xdr:rowOff>76200</xdr:rowOff>
    </xdr:from>
    <xdr:to>
      <xdr:col>14</xdr:col>
      <xdr:colOff>9525</xdr:colOff>
      <xdr:row>42</xdr:row>
      <xdr:rowOff>133350</xdr:rowOff>
    </xdr:to>
    <xdr:graphicFrame macro="">
      <xdr:nvGraphicFramePr>
        <xdr:cNvPr id="147490" name="Chart 1">
          <a:extLst>
            <a:ext uri="{FF2B5EF4-FFF2-40B4-BE49-F238E27FC236}">
              <a16:creationId xmlns:a16="http://schemas.microsoft.com/office/drawing/2014/main" id="{00000000-0008-0000-0100-00002240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2</xdr:row>
      <xdr:rowOff>9525</xdr:rowOff>
    </xdr:from>
    <xdr:to>
      <xdr:col>15</xdr:col>
      <xdr:colOff>733425</xdr:colOff>
      <xdr:row>13</xdr:row>
      <xdr:rowOff>19050</xdr:rowOff>
    </xdr:to>
    <xdr:grpSp>
      <xdr:nvGrpSpPr>
        <xdr:cNvPr id="147491" name="Group 22">
          <a:extLst>
            <a:ext uri="{FF2B5EF4-FFF2-40B4-BE49-F238E27FC236}">
              <a16:creationId xmlns:a16="http://schemas.microsoft.com/office/drawing/2014/main" id="{00000000-0008-0000-0100-000023400200}"/>
            </a:ext>
          </a:extLst>
        </xdr:cNvPr>
        <xdr:cNvGrpSpPr>
          <a:grpSpLocks/>
        </xdr:cNvGrpSpPr>
      </xdr:nvGrpSpPr>
      <xdr:grpSpPr bwMode="auto">
        <a:xfrm>
          <a:off x="400050" y="542925"/>
          <a:ext cx="9220200" cy="1657350"/>
          <a:chOff x="0" y="2382164"/>
          <a:chExt cx="9220200" cy="1666643"/>
        </a:xfrm>
      </xdr:grpSpPr>
      <xdr:sp macro="" textlink="">
        <xdr:nvSpPr>
          <xdr:cNvPr id="24" name="Rectangle 23">
            <a:extLst>
              <a:ext uri="{FF2B5EF4-FFF2-40B4-BE49-F238E27FC236}">
                <a16:creationId xmlns:a16="http://schemas.microsoft.com/office/drawing/2014/main" id="{00000000-0008-0000-0100-000018000000}"/>
              </a:ext>
            </a:extLst>
          </xdr:cNvPr>
          <xdr:cNvSpPr/>
        </xdr:nvSpPr>
        <xdr:spPr>
          <a:xfrm>
            <a:off x="2362200" y="2410899"/>
            <a:ext cx="2209800" cy="1072782"/>
          </a:xfrm>
          <a:prstGeom prst="rect">
            <a:avLst/>
          </a:prstGeom>
          <a:solidFill>
            <a:schemeClr val="accent3"/>
          </a:solidFill>
          <a:ln w="0" cmpd="dbl">
            <a:noFill/>
          </a:ln>
          <a:effectLst/>
          <a:scene3d>
            <a:camera prst="obliqueBottomRight"/>
            <a:lightRig rig="threePt" dir="t">
              <a:rot lat="0" lon="0" rev="600000"/>
            </a:lightRig>
          </a:scene3d>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IN"/>
          </a:p>
        </xdr:txBody>
      </xdr:sp>
      <xdr:sp macro="" textlink="">
        <xdr:nvSpPr>
          <xdr:cNvPr id="25" name="Rectangle 24">
            <a:extLst>
              <a:ext uri="{FF2B5EF4-FFF2-40B4-BE49-F238E27FC236}">
                <a16:creationId xmlns:a16="http://schemas.microsoft.com/office/drawing/2014/main" id="{00000000-0008-0000-0100-000019000000}"/>
              </a:ext>
            </a:extLst>
          </xdr:cNvPr>
          <xdr:cNvSpPr/>
        </xdr:nvSpPr>
        <xdr:spPr>
          <a:xfrm>
            <a:off x="5486400" y="2410899"/>
            <a:ext cx="2209800" cy="1072782"/>
          </a:xfrm>
          <a:prstGeom prst="rect">
            <a:avLst/>
          </a:prstGeom>
          <a:solidFill>
            <a:schemeClr val="accent3"/>
          </a:solidFill>
          <a:ln w="0" cmpd="dbl">
            <a:noFill/>
          </a:ln>
          <a:effectLst/>
          <a:scene3d>
            <a:camera prst="obliqueBottomRight"/>
            <a:lightRig rig="threePt" dir="t">
              <a:rot lat="0" lon="0" rev="600000"/>
            </a:lightRig>
          </a:scene3d>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IN"/>
          </a:p>
        </xdr:txBody>
      </xdr:sp>
      <xdr:sp macro="" textlink="">
        <xdr:nvSpPr>
          <xdr:cNvPr id="26" name="Oval 25">
            <a:extLst>
              <a:ext uri="{FF2B5EF4-FFF2-40B4-BE49-F238E27FC236}">
                <a16:creationId xmlns:a16="http://schemas.microsoft.com/office/drawing/2014/main" id="{00000000-0008-0000-0100-00001A000000}"/>
              </a:ext>
            </a:extLst>
          </xdr:cNvPr>
          <xdr:cNvSpPr/>
        </xdr:nvSpPr>
        <xdr:spPr>
          <a:xfrm>
            <a:off x="1304925" y="2602467"/>
            <a:ext cx="609600" cy="699224"/>
          </a:xfrm>
          <a:prstGeom prst="ellipse">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IN"/>
          </a:p>
        </xdr:txBody>
      </xdr:sp>
      <xdr:cxnSp macro="">
        <xdr:nvCxnSpPr>
          <xdr:cNvPr id="27" name="Straight Connector 26">
            <a:extLst>
              <a:ext uri="{FF2B5EF4-FFF2-40B4-BE49-F238E27FC236}">
                <a16:creationId xmlns:a16="http://schemas.microsoft.com/office/drawing/2014/main" id="{00000000-0008-0000-0100-00001B000000}"/>
              </a:ext>
            </a:extLst>
          </xdr:cNvPr>
          <xdr:cNvCxnSpPr>
            <a:stCxn id="24" idx="3"/>
            <a:endCxn id="25" idx="1"/>
          </xdr:cNvCxnSpPr>
        </xdr:nvCxnSpPr>
        <xdr:spPr>
          <a:xfrm>
            <a:off x="4572000" y="2947290"/>
            <a:ext cx="9144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 name="Straight Connector 27">
            <a:extLst>
              <a:ext uri="{FF2B5EF4-FFF2-40B4-BE49-F238E27FC236}">
                <a16:creationId xmlns:a16="http://schemas.microsoft.com/office/drawing/2014/main" id="{00000000-0008-0000-0100-00001C000000}"/>
              </a:ext>
            </a:extLst>
          </xdr:cNvPr>
          <xdr:cNvCxnSpPr>
            <a:stCxn id="26" idx="6"/>
            <a:endCxn id="24" idx="1"/>
          </xdr:cNvCxnSpPr>
        </xdr:nvCxnSpPr>
        <xdr:spPr>
          <a:xfrm>
            <a:off x="1914525" y="2947290"/>
            <a:ext cx="447675"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 name="Straight Arrow Connector 28">
            <a:extLst>
              <a:ext uri="{FF2B5EF4-FFF2-40B4-BE49-F238E27FC236}">
                <a16:creationId xmlns:a16="http://schemas.microsoft.com/office/drawing/2014/main" id="{00000000-0008-0000-0100-00001D000000}"/>
              </a:ext>
            </a:extLst>
          </xdr:cNvPr>
          <xdr:cNvCxnSpPr>
            <a:endCxn id="26" idx="2"/>
          </xdr:cNvCxnSpPr>
        </xdr:nvCxnSpPr>
        <xdr:spPr>
          <a:xfrm>
            <a:off x="762000" y="2947290"/>
            <a:ext cx="542925" cy="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0" name="Straight Arrow Connector 29">
            <a:extLst>
              <a:ext uri="{FF2B5EF4-FFF2-40B4-BE49-F238E27FC236}">
                <a16:creationId xmlns:a16="http://schemas.microsoft.com/office/drawing/2014/main" id="{00000000-0008-0000-0100-00001E000000}"/>
              </a:ext>
            </a:extLst>
          </xdr:cNvPr>
          <xdr:cNvCxnSpPr>
            <a:stCxn id="25" idx="3"/>
          </xdr:cNvCxnSpPr>
        </xdr:nvCxnSpPr>
        <xdr:spPr>
          <a:xfrm>
            <a:off x="7696200" y="2947290"/>
            <a:ext cx="1066800" cy="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1" name="Elbow Connector 30">
            <a:extLst>
              <a:ext uri="{FF2B5EF4-FFF2-40B4-BE49-F238E27FC236}">
                <a16:creationId xmlns:a16="http://schemas.microsoft.com/office/drawing/2014/main" id="{00000000-0008-0000-0100-00001F000000}"/>
              </a:ext>
            </a:extLst>
          </xdr:cNvPr>
          <xdr:cNvCxnSpPr>
            <a:endCxn id="26" idx="4"/>
          </xdr:cNvCxnSpPr>
        </xdr:nvCxnSpPr>
        <xdr:spPr>
          <a:xfrm rot="10800000">
            <a:off x="1609725" y="3301691"/>
            <a:ext cx="6619875" cy="737537"/>
          </a:xfrm>
          <a:prstGeom prst="bentConnector2">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a:extLst>
              <a:ext uri="{FF2B5EF4-FFF2-40B4-BE49-F238E27FC236}">
                <a16:creationId xmlns:a16="http://schemas.microsoft.com/office/drawing/2014/main" id="{00000000-0008-0000-0100-000020000000}"/>
              </a:ext>
            </a:extLst>
          </xdr:cNvPr>
          <xdr:cNvCxnSpPr/>
        </xdr:nvCxnSpPr>
        <xdr:spPr>
          <a:xfrm flipV="1">
            <a:off x="8229600" y="2947290"/>
            <a:ext cx="0" cy="1091939"/>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3" name="TextBox 51">
            <a:extLst>
              <a:ext uri="{FF2B5EF4-FFF2-40B4-BE49-F238E27FC236}">
                <a16:creationId xmlns:a16="http://schemas.microsoft.com/office/drawing/2014/main" id="{00000000-0008-0000-0100-000021000000}"/>
              </a:ext>
            </a:extLst>
          </xdr:cNvPr>
          <xdr:cNvSpPr txBox="1"/>
        </xdr:nvSpPr>
        <xdr:spPr>
          <a:xfrm>
            <a:off x="2514600" y="2602467"/>
            <a:ext cx="2057400" cy="91952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PID   CONTROLLER</a:t>
            </a:r>
          </a:p>
          <a:p>
            <a:endParaRPr lang="en-US" b="1"/>
          </a:p>
          <a:p>
            <a:endParaRPr lang="en-US" b="1"/>
          </a:p>
        </xdr:txBody>
      </xdr:sp>
      <xdr:sp macro="" textlink="">
        <xdr:nvSpPr>
          <xdr:cNvPr id="34" name="TextBox 52">
            <a:extLst>
              <a:ext uri="{FF2B5EF4-FFF2-40B4-BE49-F238E27FC236}">
                <a16:creationId xmlns:a16="http://schemas.microsoft.com/office/drawing/2014/main" id="{00000000-0008-0000-0100-000022000000}"/>
              </a:ext>
            </a:extLst>
          </xdr:cNvPr>
          <xdr:cNvSpPr txBox="1"/>
        </xdr:nvSpPr>
        <xdr:spPr>
          <a:xfrm>
            <a:off x="2619375" y="2937712"/>
            <a:ext cx="1981200" cy="3927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latin typeface="Arial" pitchFamily="34" charset="0"/>
                <a:cs typeface="Arial" pitchFamily="34" charset="0"/>
              </a:rPr>
              <a:t>C + 1/Is + Ds</a:t>
            </a:r>
          </a:p>
        </xdr:txBody>
      </xdr:sp>
      <xdr:sp macro="" textlink="">
        <xdr:nvSpPr>
          <xdr:cNvPr id="35" name="TextBox 54">
            <a:extLst>
              <a:ext uri="{FF2B5EF4-FFF2-40B4-BE49-F238E27FC236}">
                <a16:creationId xmlns:a16="http://schemas.microsoft.com/office/drawing/2014/main" id="{00000000-0008-0000-0100-000023000000}"/>
              </a:ext>
            </a:extLst>
          </xdr:cNvPr>
          <xdr:cNvSpPr txBox="1"/>
        </xdr:nvSpPr>
        <xdr:spPr>
          <a:xfrm>
            <a:off x="6019800" y="2602467"/>
            <a:ext cx="1676400" cy="37355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PROCESS</a:t>
            </a:r>
          </a:p>
        </xdr:txBody>
      </xdr:sp>
      <xdr:sp macro="" textlink="">
        <xdr:nvSpPr>
          <xdr:cNvPr id="36" name="TextBox 55">
            <a:extLst>
              <a:ext uri="{FF2B5EF4-FFF2-40B4-BE49-F238E27FC236}">
                <a16:creationId xmlns:a16="http://schemas.microsoft.com/office/drawing/2014/main" id="{00000000-0008-0000-0100-000024000000}"/>
              </a:ext>
            </a:extLst>
          </xdr:cNvPr>
          <xdr:cNvSpPr txBox="1"/>
        </xdr:nvSpPr>
        <xdr:spPr>
          <a:xfrm>
            <a:off x="5581650" y="2937712"/>
            <a:ext cx="2057400" cy="64175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i="0" u="none" strike="noStrike" baseline="0">
                <a:solidFill>
                  <a:srgbClr val="000000"/>
                </a:solidFill>
                <a:latin typeface="Arial"/>
                <a:cs typeface="Arial"/>
              </a:rPr>
              <a:t>K/(1+Ts) * e^(-Ls)</a:t>
            </a:r>
          </a:p>
          <a:p>
            <a:endParaRPr lang="en-US" b="1"/>
          </a:p>
        </xdr:txBody>
      </xdr:sp>
      <xdr:sp macro="" textlink="">
        <xdr:nvSpPr>
          <xdr:cNvPr id="37" name="TextBox 56">
            <a:extLst>
              <a:ext uri="{FF2B5EF4-FFF2-40B4-BE49-F238E27FC236}">
                <a16:creationId xmlns:a16="http://schemas.microsoft.com/office/drawing/2014/main" id="{00000000-0008-0000-0100-000025000000}"/>
              </a:ext>
            </a:extLst>
          </xdr:cNvPr>
          <xdr:cNvSpPr txBox="1"/>
        </xdr:nvSpPr>
        <xdr:spPr>
          <a:xfrm>
            <a:off x="0" y="2602467"/>
            <a:ext cx="1219200" cy="64175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SETPOINT</a:t>
            </a:r>
          </a:p>
          <a:p>
            <a:r>
              <a:rPr lang="en-US" b="1"/>
              <a:t>      SP</a:t>
            </a:r>
          </a:p>
        </xdr:txBody>
      </xdr:sp>
      <xdr:sp macro="" textlink="">
        <xdr:nvSpPr>
          <xdr:cNvPr id="38" name="TextBox 57">
            <a:extLst>
              <a:ext uri="{FF2B5EF4-FFF2-40B4-BE49-F238E27FC236}">
                <a16:creationId xmlns:a16="http://schemas.microsoft.com/office/drawing/2014/main" id="{00000000-0008-0000-0100-000026000000}"/>
              </a:ext>
            </a:extLst>
          </xdr:cNvPr>
          <xdr:cNvSpPr txBox="1"/>
        </xdr:nvSpPr>
        <xdr:spPr>
          <a:xfrm>
            <a:off x="1066800" y="2985604"/>
            <a:ext cx="266700" cy="36398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a:t>
            </a:r>
          </a:p>
        </xdr:txBody>
      </xdr:sp>
      <xdr:sp macro="" textlink="">
        <xdr:nvSpPr>
          <xdr:cNvPr id="39" name="TextBox 58">
            <a:extLst>
              <a:ext uri="{FF2B5EF4-FFF2-40B4-BE49-F238E27FC236}">
                <a16:creationId xmlns:a16="http://schemas.microsoft.com/office/drawing/2014/main" id="{00000000-0008-0000-0100-000027000000}"/>
              </a:ext>
            </a:extLst>
          </xdr:cNvPr>
          <xdr:cNvSpPr txBox="1"/>
        </xdr:nvSpPr>
        <xdr:spPr>
          <a:xfrm>
            <a:off x="1333500" y="3311270"/>
            <a:ext cx="266700" cy="36398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a:t>
            </a:r>
          </a:p>
        </xdr:txBody>
      </xdr:sp>
      <xdr:sp macro="" textlink="">
        <xdr:nvSpPr>
          <xdr:cNvPr id="40" name="TextBox 59">
            <a:extLst>
              <a:ext uri="{FF2B5EF4-FFF2-40B4-BE49-F238E27FC236}">
                <a16:creationId xmlns:a16="http://schemas.microsoft.com/office/drawing/2014/main" id="{00000000-0008-0000-0100-000028000000}"/>
              </a:ext>
            </a:extLst>
          </xdr:cNvPr>
          <xdr:cNvSpPr txBox="1"/>
        </xdr:nvSpPr>
        <xdr:spPr>
          <a:xfrm>
            <a:off x="4572000" y="2382164"/>
            <a:ext cx="981075" cy="58428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OUTPUT</a:t>
            </a:r>
          </a:p>
          <a:p>
            <a:r>
              <a:rPr lang="en-US" sz="1600" b="1"/>
              <a:t>    MV</a:t>
            </a:r>
          </a:p>
        </xdr:txBody>
      </xdr:sp>
      <xdr:sp macro="" textlink="">
        <xdr:nvSpPr>
          <xdr:cNvPr id="41" name="TextBox 60">
            <a:extLst>
              <a:ext uri="{FF2B5EF4-FFF2-40B4-BE49-F238E27FC236}">
                <a16:creationId xmlns:a16="http://schemas.microsoft.com/office/drawing/2014/main" id="{00000000-0008-0000-0100-000029000000}"/>
              </a:ext>
            </a:extLst>
          </xdr:cNvPr>
          <xdr:cNvSpPr txBox="1"/>
        </xdr:nvSpPr>
        <xdr:spPr>
          <a:xfrm>
            <a:off x="7658100" y="2612046"/>
            <a:ext cx="1562100" cy="33524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PROCESS VALUE </a:t>
            </a:r>
          </a:p>
        </xdr:txBody>
      </xdr:sp>
      <xdr:sp macro="" textlink="">
        <xdr:nvSpPr>
          <xdr:cNvPr id="42" name="TextBox 61">
            <a:extLst>
              <a:ext uri="{FF2B5EF4-FFF2-40B4-BE49-F238E27FC236}">
                <a16:creationId xmlns:a16="http://schemas.microsoft.com/office/drawing/2014/main" id="{00000000-0008-0000-0100-00002A000000}"/>
              </a:ext>
            </a:extLst>
          </xdr:cNvPr>
          <xdr:cNvSpPr txBox="1"/>
        </xdr:nvSpPr>
        <xdr:spPr>
          <a:xfrm>
            <a:off x="8229600" y="2985604"/>
            <a:ext cx="457200" cy="36398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PV</a:t>
            </a:r>
          </a:p>
        </xdr:txBody>
      </xdr:sp>
      <xdr:sp macro="" textlink="">
        <xdr:nvSpPr>
          <xdr:cNvPr id="43" name="TextBox 62">
            <a:extLst>
              <a:ext uri="{FF2B5EF4-FFF2-40B4-BE49-F238E27FC236}">
                <a16:creationId xmlns:a16="http://schemas.microsoft.com/office/drawing/2014/main" id="{00000000-0008-0000-0100-00002B000000}"/>
              </a:ext>
            </a:extLst>
          </xdr:cNvPr>
          <xdr:cNvSpPr txBox="1"/>
        </xdr:nvSpPr>
        <xdr:spPr>
          <a:xfrm>
            <a:off x="1666875" y="3272956"/>
            <a:ext cx="466725" cy="37355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PV</a:t>
            </a:r>
          </a:p>
        </xdr:txBody>
      </xdr:sp>
      <xdr:sp macro="" textlink="">
        <xdr:nvSpPr>
          <xdr:cNvPr id="44" name="TextBox 65">
            <a:extLst>
              <a:ext uri="{FF2B5EF4-FFF2-40B4-BE49-F238E27FC236}">
                <a16:creationId xmlns:a16="http://schemas.microsoft.com/office/drawing/2014/main" id="{00000000-0008-0000-0100-00002C000000}"/>
              </a:ext>
            </a:extLst>
          </xdr:cNvPr>
          <xdr:cNvSpPr txBox="1"/>
        </xdr:nvSpPr>
        <xdr:spPr>
          <a:xfrm>
            <a:off x="3657600" y="3675249"/>
            <a:ext cx="2686050" cy="37355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InstrumentationTools.com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xdr:row>
      <xdr:rowOff>28575</xdr:rowOff>
    </xdr:from>
    <xdr:to>
      <xdr:col>1</xdr:col>
      <xdr:colOff>6800850</xdr:colOff>
      <xdr:row>23</xdr:row>
      <xdr:rowOff>0</xdr:rowOff>
    </xdr:to>
    <xdr:pic>
      <xdr:nvPicPr>
        <xdr:cNvPr id="96597" name="Picture 1" descr="http://www.csimn.com/CSI_images/pid_controller1.png">
          <a:extLst>
            <a:ext uri="{FF2B5EF4-FFF2-40B4-BE49-F238E27FC236}">
              <a16:creationId xmlns:a16="http://schemas.microsoft.com/office/drawing/2014/main" id="{00000000-0008-0000-0300-0000557901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19125" y="1038225"/>
          <a:ext cx="6791325" cy="2886075"/>
        </a:xfrm>
        <a:prstGeom prst="rect">
          <a:avLst/>
        </a:prstGeom>
        <a:noFill/>
        <a:ln w="9525">
          <a:noFill/>
          <a:miter lim="800000"/>
          <a:headEnd/>
          <a:tailEnd/>
        </a:ln>
      </xdr:spPr>
    </xdr:pic>
    <xdr:clientData/>
  </xdr:twoCellAnchor>
  <xdr:twoCellAnchor>
    <xdr:from>
      <xdr:col>1</xdr:col>
      <xdr:colOff>76200</xdr:colOff>
      <xdr:row>58</xdr:row>
      <xdr:rowOff>85725</xdr:rowOff>
    </xdr:from>
    <xdr:to>
      <xdr:col>1</xdr:col>
      <xdr:colOff>6877050</xdr:colOff>
      <xdr:row>58</xdr:row>
      <xdr:rowOff>2990850</xdr:rowOff>
    </xdr:to>
    <xdr:pic>
      <xdr:nvPicPr>
        <xdr:cNvPr id="96598" name="Picture 2" descr="http://www.csimn.com/CSI_images/pid_controller2.png">
          <a:extLst>
            <a:ext uri="{FF2B5EF4-FFF2-40B4-BE49-F238E27FC236}">
              <a16:creationId xmlns:a16="http://schemas.microsoft.com/office/drawing/2014/main" id="{00000000-0008-0000-0300-0000567901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85800" y="11468100"/>
          <a:ext cx="6800850" cy="2905125"/>
        </a:xfrm>
        <a:prstGeom prst="rect">
          <a:avLst/>
        </a:prstGeom>
        <a:noFill/>
        <a:ln w="9525">
          <a:noFill/>
          <a:miter lim="800000"/>
          <a:headEnd/>
          <a:tailEnd/>
        </a:ln>
      </xdr:spPr>
    </xdr:pic>
    <xdr:clientData/>
  </xdr:twoCellAnchor>
  <xdr:twoCellAnchor>
    <xdr:from>
      <xdr:col>1</xdr:col>
      <xdr:colOff>104775</xdr:colOff>
      <xdr:row>73</xdr:row>
      <xdr:rowOff>104775</xdr:rowOff>
    </xdr:from>
    <xdr:to>
      <xdr:col>1</xdr:col>
      <xdr:colOff>5524500</xdr:colOff>
      <xdr:row>74</xdr:row>
      <xdr:rowOff>4238625</xdr:rowOff>
    </xdr:to>
    <xdr:pic>
      <xdr:nvPicPr>
        <xdr:cNvPr id="96599" name="Picture 3" descr="http://www.csimn.com/CSI_images/pid_simplified.png">
          <a:extLst>
            <a:ext uri="{FF2B5EF4-FFF2-40B4-BE49-F238E27FC236}">
              <a16:creationId xmlns:a16="http://schemas.microsoft.com/office/drawing/2014/main" id="{00000000-0008-0000-0300-0000577901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14375" y="17526000"/>
          <a:ext cx="5419725" cy="4295775"/>
        </a:xfrm>
        <a:prstGeom prst="rect">
          <a:avLst/>
        </a:prstGeom>
        <a:noFill/>
        <a:ln w="9525">
          <a:noFill/>
          <a:miter lim="800000"/>
          <a:headEnd/>
          <a:tailEnd/>
        </a:ln>
      </xdr:spPr>
    </xdr:pic>
    <xdr:clientData/>
  </xdr:twoCellAnchor>
  <xdr:twoCellAnchor>
    <xdr:from>
      <xdr:col>1</xdr:col>
      <xdr:colOff>104775</xdr:colOff>
      <xdr:row>109</xdr:row>
      <xdr:rowOff>200025</xdr:rowOff>
    </xdr:from>
    <xdr:to>
      <xdr:col>1</xdr:col>
      <xdr:colOff>5800725</xdr:colOff>
      <xdr:row>110</xdr:row>
      <xdr:rowOff>2686050</xdr:rowOff>
    </xdr:to>
    <xdr:pic>
      <xdr:nvPicPr>
        <xdr:cNvPr id="96600" name="Picture 7" descr="http://www.csimn.com/CSI_images/pid_curve.png">
          <a:extLst>
            <a:ext uri="{FF2B5EF4-FFF2-40B4-BE49-F238E27FC236}">
              <a16:creationId xmlns:a16="http://schemas.microsoft.com/office/drawing/2014/main" id="{00000000-0008-0000-0300-0000587901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14375" y="28889325"/>
          <a:ext cx="5695950" cy="2600325"/>
        </a:xfrm>
        <a:prstGeom prst="rect">
          <a:avLst/>
        </a:prstGeom>
        <a:noFill/>
        <a:ln w="9525">
          <a:noFill/>
          <a:miter lim="800000"/>
          <a:headEnd/>
          <a:tailEnd/>
        </a:ln>
      </xdr:spPr>
    </xdr:pic>
    <xdr:clientData/>
  </xdr:twoCellAnchor>
  <xdr:twoCellAnchor>
    <xdr:from>
      <xdr:col>0</xdr:col>
      <xdr:colOff>400050</xdr:colOff>
      <xdr:row>123</xdr:row>
      <xdr:rowOff>0</xdr:rowOff>
    </xdr:from>
    <xdr:to>
      <xdr:col>1</xdr:col>
      <xdr:colOff>6210300</xdr:colOff>
      <xdr:row>123</xdr:row>
      <xdr:rowOff>0</xdr:rowOff>
    </xdr:to>
    <xdr:pic>
      <xdr:nvPicPr>
        <xdr:cNvPr id="96601" name="Picture 9" descr="http://www.csimn.com/CSI_images/pid_pi.png">
          <a:extLst>
            <a:ext uri="{FF2B5EF4-FFF2-40B4-BE49-F238E27FC236}">
              <a16:creationId xmlns:a16="http://schemas.microsoft.com/office/drawing/2014/main" id="{00000000-0008-0000-0300-0000597901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400050" y="34137600"/>
          <a:ext cx="6419850" cy="0"/>
        </a:xfrm>
        <a:prstGeom prst="rect">
          <a:avLst/>
        </a:prstGeom>
        <a:noFill/>
        <a:ln w="9525">
          <a:noFill/>
          <a:miter lim="800000"/>
          <a:headEnd/>
          <a:tailEnd/>
        </a:ln>
      </xdr:spPr>
    </xdr:pic>
    <xdr:clientData/>
  </xdr:twoCellAnchor>
  <xdr:twoCellAnchor editAs="oneCell">
    <xdr:from>
      <xdr:col>0</xdr:col>
      <xdr:colOff>590550</xdr:colOff>
      <xdr:row>122</xdr:row>
      <xdr:rowOff>66675</xdr:rowOff>
    </xdr:from>
    <xdr:to>
      <xdr:col>1</xdr:col>
      <xdr:colOff>5229225</xdr:colOff>
      <xdr:row>142</xdr:row>
      <xdr:rowOff>133350</xdr:rowOff>
    </xdr:to>
    <xdr:pic>
      <xdr:nvPicPr>
        <xdr:cNvPr id="96602" name="Picture 7" descr="http://www.csimn.com/CSI_images/pid_ponly.png">
          <a:extLst>
            <a:ext uri="{FF2B5EF4-FFF2-40B4-BE49-F238E27FC236}">
              <a16:creationId xmlns:a16="http://schemas.microsoft.com/office/drawing/2014/main" id="{00000000-0008-0000-0300-00005A7901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590550" y="33985200"/>
          <a:ext cx="5248275" cy="3362325"/>
        </a:xfrm>
        <a:prstGeom prst="rect">
          <a:avLst/>
        </a:prstGeom>
        <a:noFill/>
        <a:ln w="9525">
          <a:noFill/>
          <a:miter lim="800000"/>
          <a:headEnd/>
          <a:tailEnd/>
        </a:ln>
      </xdr:spPr>
    </xdr:pic>
    <xdr:clientData/>
  </xdr:twoCellAnchor>
  <xdr:twoCellAnchor editAs="oneCell">
    <xdr:from>
      <xdr:col>1</xdr:col>
      <xdr:colOff>209550</xdr:colOff>
      <xdr:row>150</xdr:row>
      <xdr:rowOff>66675</xdr:rowOff>
    </xdr:from>
    <xdr:to>
      <xdr:col>1</xdr:col>
      <xdr:colOff>5934075</xdr:colOff>
      <xdr:row>172</xdr:row>
      <xdr:rowOff>142875</xdr:rowOff>
    </xdr:to>
    <xdr:pic>
      <xdr:nvPicPr>
        <xdr:cNvPr id="96603" name="Picture 8" descr="http://www.csimn.com/CSI_images/pid_pi.png">
          <a:extLst>
            <a:ext uri="{FF2B5EF4-FFF2-40B4-BE49-F238E27FC236}">
              <a16:creationId xmlns:a16="http://schemas.microsoft.com/office/drawing/2014/main" id="{00000000-0008-0000-0300-00005B7901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819150" y="38728650"/>
          <a:ext cx="5724525" cy="3638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1</xdr:col>
      <xdr:colOff>5495925</xdr:colOff>
      <xdr:row>17</xdr:row>
      <xdr:rowOff>514350</xdr:rowOff>
    </xdr:to>
    <xdr:pic>
      <xdr:nvPicPr>
        <xdr:cNvPr id="30938" name="Picture 3" descr="First Order Process Model">
          <a:hlinkClick xmlns:r="http://schemas.openxmlformats.org/officeDocument/2006/relationships" r:id="rId1"/>
          <a:extLst>
            <a:ext uri="{FF2B5EF4-FFF2-40B4-BE49-F238E27FC236}">
              <a16:creationId xmlns:a16="http://schemas.microsoft.com/office/drawing/2014/main" id="{00000000-0008-0000-0400-0000DA7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3028950"/>
          <a:ext cx="5495925" cy="3714750"/>
        </a:xfrm>
        <a:prstGeom prst="rect">
          <a:avLst/>
        </a:prstGeom>
        <a:noFill/>
        <a:ln w="9525">
          <a:noFill/>
          <a:miter lim="800000"/>
          <a:headEnd/>
          <a:tailEnd/>
        </a:ln>
      </xdr:spPr>
    </xdr:pic>
    <xdr:clientData/>
  </xdr:twoCellAnchor>
  <xdr:twoCellAnchor editAs="oneCell">
    <xdr:from>
      <xdr:col>1</xdr:col>
      <xdr:colOff>0</xdr:colOff>
      <xdr:row>63</xdr:row>
      <xdr:rowOff>0</xdr:rowOff>
    </xdr:from>
    <xdr:to>
      <xdr:col>1</xdr:col>
      <xdr:colOff>6562725</xdr:colOff>
      <xdr:row>63</xdr:row>
      <xdr:rowOff>3514725</xdr:rowOff>
    </xdr:to>
    <xdr:pic>
      <xdr:nvPicPr>
        <xdr:cNvPr id="30939" name="Picture 4">
          <a:hlinkClick xmlns:r="http://schemas.openxmlformats.org/officeDocument/2006/relationships" r:id="rId1"/>
          <a:extLst>
            <a:ext uri="{FF2B5EF4-FFF2-40B4-BE49-F238E27FC236}">
              <a16:creationId xmlns:a16="http://schemas.microsoft.com/office/drawing/2014/main" id="{00000000-0008-0000-0400-0000DB78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19075" y="15116175"/>
          <a:ext cx="6562725" cy="35147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instrumentationtools.com/" TargetMode="External"/><Relationship Id="rId3" Type="http://schemas.openxmlformats.org/officeDocument/2006/relationships/hyperlink" Target="http://www.instrumentationtools.com/" TargetMode="External"/><Relationship Id="rId7" Type="http://schemas.openxmlformats.org/officeDocument/2006/relationships/hyperlink" Target="http://www.instrumentationtools.com/" TargetMode="External"/><Relationship Id="rId2" Type="http://schemas.openxmlformats.org/officeDocument/2006/relationships/hyperlink" Target="http://www.instrumentationtools.com/" TargetMode="External"/><Relationship Id="rId1" Type="http://schemas.openxmlformats.org/officeDocument/2006/relationships/hyperlink" Target="http://www.instrumentationtools.com/" TargetMode="External"/><Relationship Id="rId6" Type="http://schemas.openxmlformats.org/officeDocument/2006/relationships/hyperlink" Target="http://www.instrumentationtools.com/" TargetMode="External"/><Relationship Id="rId5" Type="http://schemas.openxmlformats.org/officeDocument/2006/relationships/hyperlink" Target="http://www.instrumentationtools.com/" TargetMode="External"/><Relationship Id="rId10" Type="http://schemas.openxmlformats.org/officeDocument/2006/relationships/drawing" Target="../drawings/drawing2.xml"/><Relationship Id="rId4" Type="http://schemas.openxmlformats.org/officeDocument/2006/relationships/hyperlink" Target="http://www.instrumentationtools.com/"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instrumentationtools.com/" TargetMode="External"/><Relationship Id="rId2" Type="http://schemas.openxmlformats.org/officeDocument/2006/relationships/hyperlink" Target="http://www.instrumentationtools.com/" TargetMode="External"/><Relationship Id="rId1" Type="http://schemas.openxmlformats.org/officeDocument/2006/relationships/hyperlink" Target="http://www.instrumentationtools.com/" TargetMode="External"/><Relationship Id="rId6" Type="http://schemas.openxmlformats.org/officeDocument/2006/relationships/drawing" Target="../drawings/drawing3.xml"/><Relationship Id="rId5" Type="http://schemas.openxmlformats.org/officeDocument/2006/relationships/printerSettings" Target="../printerSettings/printerSettings5.bin"/><Relationship Id="rId4" Type="http://schemas.openxmlformats.org/officeDocument/2006/relationships/hyperlink" Target="http://www.instrumentationtools.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B1:N42"/>
  <sheetViews>
    <sheetView showGridLines="0" showRowColHeaders="0" workbookViewId="0">
      <selection activeCell="B1" sqref="B1:N1"/>
    </sheetView>
  </sheetViews>
  <sheetFormatPr defaultRowHeight="12.75" x14ac:dyDescent="0.2"/>
  <cols>
    <col min="14" max="14" width="53.7109375" customWidth="1"/>
  </cols>
  <sheetData>
    <row r="1" spans="2:14" ht="48" customHeight="1" x14ac:dyDescent="0.4">
      <c r="B1" s="72" t="s">
        <v>178</v>
      </c>
      <c r="C1" s="72"/>
      <c r="D1" s="72"/>
      <c r="E1" s="72"/>
      <c r="F1" s="72"/>
      <c r="G1" s="72"/>
      <c r="H1" s="72"/>
      <c r="I1" s="72"/>
      <c r="J1" s="72"/>
      <c r="K1" s="72"/>
      <c r="L1" s="72"/>
      <c r="M1" s="72"/>
      <c r="N1" s="72"/>
    </row>
    <row r="2" spans="2:14" x14ac:dyDescent="0.2">
      <c r="B2" s="19"/>
      <c r="C2" s="19"/>
      <c r="D2" s="19"/>
      <c r="E2" s="19"/>
      <c r="F2" s="19"/>
      <c r="G2" s="19"/>
      <c r="H2" s="19"/>
      <c r="I2" s="19"/>
      <c r="J2" s="19"/>
      <c r="K2" s="19"/>
      <c r="L2" s="19"/>
      <c r="M2" s="19"/>
      <c r="N2" s="19"/>
    </row>
    <row r="3" spans="2:14" x14ac:dyDescent="0.2">
      <c r="B3" s="19"/>
      <c r="C3" s="19"/>
      <c r="D3" s="19"/>
      <c r="E3" s="19"/>
      <c r="F3" s="19"/>
      <c r="G3" s="19"/>
      <c r="H3" s="19"/>
      <c r="I3" s="19"/>
      <c r="J3" s="19"/>
      <c r="K3" s="19"/>
      <c r="L3" s="19"/>
      <c r="M3" s="19"/>
      <c r="N3" s="19"/>
    </row>
    <row r="4" spans="2:14" s="23" customFormat="1" ht="15.75" x14ac:dyDescent="0.25">
      <c r="B4" s="20" t="s">
        <v>59</v>
      </c>
      <c r="C4" s="22"/>
      <c r="D4" s="22"/>
      <c r="E4" s="22"/>
      <c r="F4" s="22"/>
      <c r="G4" s="22"/>
      <c r="H4" s="22"/>
      <c r="I4" s="22"/>
      <c r="J4" s="22"/>
      <c r="K4" s="22"/>
      <c r="L4" s="22"/>
      <c r="M4" s="22"/>
      <c r="N4" s="22"/>
    </row>
    <row r="5" spans="2:14" s="23" customFormat="1" ht="9.75" customHeight="1" x14ac:dyDescent="0.25">
      <c r="B5" s="20"/>
      <c r="C5" s="22"/>
      <c r="D5" s="22"/>
      <c r="E5" s="22"/>
      <c r="F5" s="22"/>
      <c r="G5" s="22"/>
      <c r="H5" s="22"/>
      <c r="I5" s="22"/>
      <c r="J5" s="22"/>
      <c r="K5" s="22"/>
      <c r="L5" s="22"/>
      <c r="M5" s="22"/>
      <c r="N5" s="22"/>
    </row>
    <row r="6" spans="2:14" x14ac:dyDescent="0.2">
      <c r="B6" s="73" t="s">
        <v>60</v>
      </c>
      <c r="C6" s="73"/>
      <c r="D6" s="73"/>
      <c r="E6" s="73"/>
      <c r="F6" s="73"/>
      <c r="G6" s="73"/>
      <c r="H6" s="73"/>
      <c r="I6" s="73"/>
      <c r="J6" s="73"/>
      <c r="K6" s="73"/>
      <c r="L6" s="73"/>
      <c r="M6" s="73"/>
      <c r="N6" s="73"/>
    </row>
    <row r="7" spans="2:14" ht="38.25" customHeight="1" x14ac:dyDescent="0.2">
      <c r="B7" s="73"/>
      <c r="C7" s="73"/>
      <c r="D7" s="73"/>
      <c r="E7" s="73"/>
      <c r="F7" s="73"/>
      <c r="G7" s="73"/>
      <c r="H7" s="73"/>
      <c r="I7" s="73"/>
      <c r="J7" s="73"/>
      <c r="K7" s="73"/>
      <c r="L7" s="73"/>
      <c r="M7" s="73"/>
      <c r="N7" s="73"/>
    </row>
    <row r="8" spans="2:14" x14ac:dyDescent="0.2">
      <c r="B8" s="48"/>
      <c r="C8" s="48"/>
      <c r="D8" s="48"/>
      <c r="E8" s="48"/>
      <c r="F8" s="48"/>
      <c r="G8" s="48"/>
      <c r="H8" s="48"/>
      <c r="I8" s="48"/>
      <c r="J8" s="48"/>
      <c r="K8" s="48"/>
      <c r="L8" s="48"/>
      <c r="M8" s="48"/>
      <c r="N8" s="48"/>
    </row>
    <row r="9" spans="2:14" ht="15" x14ac:dyDescent="0.2">
      <c r="B9" s="73" t="s">
        <v>172</v>
      </c>
      <c r="C9" s="73"/>
      <c r="D9" s="73"/>
      <c r="E9" s="73"/>
      <c r="F9" s="73"/>
      <c r="G9" s="73"/>
      <c r="H9" s="73"/>
      <c r="I9" s="73"/>
      <c r="J9" s="73"/>
      <c r="K9" s="73"/>
      <c r="L9" s="73"/>
      <c r="M9" s="73"/>
      <c r="N9" s="73"/>
    </row>
    <row r="10" spans="2:14" x14ac:dyDescent="0.2">
      <c r="B10" s="48"/>
      <c r="C10" s="48"/>
      <c r="D10" s="48"/>
      <c r="E10" s="48"/>
      <c r="F10" s="48"/>
      <c r="G10" s="48"/>
      <c r="H10" s="48"/>
      <c r="I10" s="48"/>
      <c r="J10" s="48"/>
      <c r="K10" s="48"/>
      <c r="L10" s="48"/>
      <c r="M10" s="48"/>
      <c r="N10" s="48"/>
    </row>
    <row r="11" spans="2:14" ht="15" x14ac:dyDescent="0.2">
      <c r="B11" s="73" t="s">
        <v>171</v>
      </c>
      <c r="C11" s="73"/>
      <c r="D11" s="73"/>
      <c r="E11" s="73"/>
      <c r="F11" s="73"/>
      <c r="G11" s="73"/>
      <c r="H11" s="73"/>
      <c r="I11" s="73"/>
      <c r="J11" s="73"/>
      <c r="K11" s="73"/>
      <c r="L11" s="73"/>
      <c r="M11" s="73"/>
      <c r="N11" s="73"/>
    </row>
    <row r="12" spans="2:14" x14ac:dyDescent="0.2">
      <c r="B12" s="48"/>
      <c r="C12" s="48"/>
      <c r="D12" s="48"/>
      <c r="E12" s="48"/>
      <c r="F12" s="48"/>
      <c r="G12" s="48"/>
      <c r="H12" s="48"/>
      <c r="I12" s="48"/>
      <c r="J12" s="48"/>
      <c r="K12" s="48"/>
      <c r="L12" s="48"/>
      <c r="M12" s="48"/>
      <c r="N12" s="48"/>
    </row>
    <row r="13" spans="2:14" ht="15.75" x14ac:dyDescent="0.2">
      <c r="B13" s="71" t="s">
        <v>164</v>
      </c>
      <c r="C13" s="71"/>
      <c r="D13" s="71"/>
      <c r="E13" s="71"/>
      <c r="F13" s="71"/>
      <c r="G13" s="71"/>
      <c r="H13" s="71"/>
      <c r="I13" s="71"/>
      <c r="J13" s="71"/>
      <c r="K13" s="71"/>
      <c r="L13" s="71"/>
      <c r="M13" s="71"/>
      <c r="N13" s="71"/>
    </row>
    <row r="14" spans="2:14" x14ac:dyDescent="0.2">
      <c r="B14" s="48"/>
      <c r="C14" s="48"/>
      <c r="D14" s="48"/>
      <c r="E14" s="48"/>
      <c r="F14" s="48"/>
      <c r="G14" s="48"/>
      <c r="H14" s="48"/>
      <c r="I14" s="48"/>
      <c r="J14" s="48"/>
      <c r="K14" s="48"/>
      <c r="L14" s="48"/>
      <c r="M14" s="48"/>
      <c r="N14" s="48"/>
    </row>
    <row r="15" spans="2:14" ht="15" x14ac:dyDescent="0.2">
      <c r="B15" s="73" t="s">
        <v>165</v>
      </c>
      <c r="C15" s="73"/>
      <c r="D15" s="73"/>
      <c r="E15" s="73"/>
      <c r="F15" s="73"/>
      <c r="G15" s="73"/>
      <c r="H15" s="73"/>
      <c r="I15" s="73"/>
      <c r="J15" s="73"/>
      <c r="K15" s="73"/>
      <c r="L15" s="73"/>
      <c r="M15" s="73"/>
      <c r="N15" s="73"/>
    </row>
    <row r="16" spans="2:14" x14ac:dyDescent="0.2">
      <c r="B16" s="48"/>
      <c r="C16" s="48"/>
      <c r="D16" s="48"/>
      <c r="E16" s="48"/>
      <c r="F16" s="48"/>
      <c r="G16" s="48"/>
      <c r="H16" s="48"/>
      <c r="I16" s="48"/>
      <c r="J16" s="48"/>
      <c r="K16" s="48"/>
      <c r="L16" s="48"/>
      <c r="M16" s="48"/>
      <c r="N16" s="48"/>
    </row>
    <row r="17" spans="2:14" ht="15" x14ac:dyDescent="0.2">
      <c r="B17" s="73" t="s">
        <v>168</v>
      </c>
      <c r="C17" s="73"/>
      <c r="D17" s="73"/>
      <c r="E17" s="73"/>
      <c r="F17" s="73"/>
      <c r="G17" s="73"/>
      <c r="H17" s="73"/>
      <c r="I17" s="73"/>
      <c r="J17" s="73"/>
      <c r="K17" s="73"/>
      <c r="L17" s="73"/>
      <c r="M17" s="73"/>
      <c r="N17" s="73"/>
    </row>
    <row r="18" spans="2:14" x14ac:dyDescent="0.2">
      <c r="B18" s="48"/>
      <c r="C18" s="48"/>
      <c r="D18" s="48"/>
      <c r="E18" s="48"/>
      <c r="F18" s="48"/>
      <c r="G18" s="48"/>
      <c r="H18" s="48"/>
      <c r="I18" s="48"/>
      <c r="J18" s="48"/>
      <c r="K18" s="48"/>
      <c r="L18" s="48"/>
      <c r="M18" s="48"/>
      <c r="N18" s="48"/>
    </row>
    <row r="19" spans="2:14" ht="15" x14ac:dyDescent="0.2">
      <c r="B19" s="73" t="s">
        <v>166</v>
      </c>
      <c r="C19" s="73"/>
      <c r="D19" s="73"/>
      <c r="E19" s="73"/>
      <c r="F19" s="73"/>
      <c r="G19" s="73"/>
      <c r="H19" s="73"/>
      <c r="I19" s="73"/>
      <c r="J19" s="73"/>
      <c r="K19" s="73"/>
      <c r="L19" s="73"/>
      <c r="M19" s="73"/>
      <c r="N19" s="73"/>
    </row>
    <row r="20" spans="2:14" x14ac:dyDescent="0.2">
      <c r="B20" s="19"/>
      <c r="C20" s="19"/>
      <c r="D20" s="19"/>
      <c r="E20" s="19"/>
      <c r="F20" s="19"/>
      <c r="G20" s="19"/>
      <c r="H20" s="19"/>
      <c r="I20" s="19"/>
      <c r="J20" s="19"/>
      <c r="K20" s="19"/>
      <c r="L20" s="19"/>
      <c r="M20" s="19"/>
      <c r="N20" s="19"/>
    </row>
    <row r="21" spans="2:14" ht="15" x14ac:dyDescent="0.2">
      <c r="B21" s="73" t="s">
        <v>167</v>
      </c>
      <c r="C21" s="73"/>
      <c r="D21" s="73"/>
      <c r="E21" s="73"/>
      <c r="F21" s="73"/>
      <c r="G21" s="73"/>
      <c r="H21" s="73"/>
      <c r="I21" s="73"/>
      <c r="J21" s="73"/>
      <c r="K21" s="73"/>
      <c r="L21" s="73"/>
      <c r="M21" s="73"/>
      <c r="N21" s="73"/>
    </row>
    <row r="22" spans="2:14" x14ac:dyDescent="0.2">
      <c r="B22" s="19"/>
      <c r="C22" s="19"/>
      <c r="D22" s="19"/>
      <c r="E22" s="19"/>
      <c r="F22" s="19"/>
      <c r="G22" s="19"/>
      <c r="H22" s="19"/>
      <c r="I22" s="19"/>
      <c r="J22" s="19"/>
      <c r="K22" s="19"/>
      <c r="L22" s="19"/>
      <c r="M22" s="19"/>
      <c r="N22" s="19"/>
    </row>
    <row r="23" spans="2:14" ht="15" x14ac:dyDescent="0.2">
      <c r="B23" s="73" t="s">
        <v>169</v>
      </c>
      <c r="C23" s="73"/>
      <c r="D23" s="73"/>
      <c r="E23" s="73"/>
      <c r="F23" s="73"/>
      <c r="G23" s="73"/>
      <c r="H23" s="73"/>
      <c r="I23" s="73"/>
      <c r="J23" s="73"/>
      <c r="K23" s="73"/>
      <c r="L23" s="73"/>
      <c r="M23" s="73"/>
      <c r="N23" s="73"/>
    </row>
    <row r="24" spans="2:14" x14ac:dyDescent="0.2">
      <c r="B24" s="19"/>
      <c r="C24" s="19"/>
      <c r="D24" s="19"/>
      <c r="E24" s="19"/>
      <c r="F24" s="19"/>
      <c r="G24" s="19"/>
      <c r="H24" s="19"/>
      <c r="I24" s="19"/>
      <c r="J24" s="19"/>
      <c r="K24" s="19"/>
      <c r="L24" s="19"/>
      <c r="M24" s="19"/>
      <c r="N24" s="19"/>
    </row>
    <row r="25" spans="2:14" ht="15" x14ac:dyDescent="0.2">
      <c r="B25" s="73" t="s">
        <v>185</v>
      </c>
      <c r="C25" s="73"/>
      <c r="D25" s="73"/>
      <c r="E25" s="73"/>
      <c r="F25" s="73"/>
      <c r="G25" s="73"/>
      <c r="H25" s="73"/>
      <c r="I25" s="73"/>
      <c r="J25" s="73"/>
      <c r="K25" s="73"/>
      <c r="L25" s="73"/>
      <c r="M25" s="73"/>
      <c r="N25" s="73"/>
    </row>
    <row r="27" spans="2:14" ht="15.75" x14ac:dyDescent="0.2">
      <c r="B27" s="71" t="s">
        <v>173</v>
      </c>
      <c r="C27" s="71"/>
      <c r="D27" s="71"/>
      <c r="E27" s="71"/>
      <c r="F27" s="71"/>
      <c r="G27" s="71"/>
      <c r="H27" s="71"/>
      <c r="I27" s="71"/>
      <c r="J27" s="71"/>
      <c r="K27" s="71"/>
      <c r="L27" s="71"/>
      <c r="M27" s="71"/>
      <c r="N27" s="71"/>
    </row>
    <row r="29" spans="2:14" ht="15" x14ac:dyDescent="0.2">
      <c r="B29" s="73" t="s">
        <v>179</v>
      </c>
      <c r="C29" s="73"/>
      <c r="D29" s="73"/>
      <c r="E29" s="73"/>
      <c r="F29" s="73"/>
      <c r="G29" s="73"/>
      <c r="H29" s="73"/>
      <c r="I29" s="73"/>
      <c r="J29" s="73"/>
      <c r="K29" s="73"/>
      <c r="L29" s="73"/>
      <c r="M29" s="73"/>
      <c r="N29" s="73"/>
    </row>
    <row r="31" spans="2:14" ht="15" x14ac:dyDescent="0.2">
      <c r="B31" s="73" t="s">
        <v>180</v>
      </c>
      <c r="C31" s="73"/>
      <c r="D31" s="73"/>
      <c r="E31" s="73"/>
      <c r="F31" s="73"/>
      <c r="G31" s="73"/>
      <c r="H31" s="73"/>
      <c r="I31" s="73"/>
      <c r="J31" s="73"/>
      <c r="K31" s="73"/>
      <c r="L31" s="73"/>
      <c r="M31" s="73"/>
      <c r="N31" s="73"/>
    </row>
    <row r="33" spans="2:14" ht="15" customHeight="1" x14ac:dyDescent="0.2">
      <c r="B33" s="73" t="s">
        <v>181</v>
      </c>
      <c r="C33" s="73"/>
      <c r="D33" s="73"/>
      <c r="E33" s="73"/>
      <c r="F33" s="73"/>
      <c r="G33" s="73"/>
      <c r="H33" s="73"/>
      <c r="I33" s="73"/>
      <c r="J33" s="73"/>
      <c r="K33" s="73"/>
      <c r="L33" s="73"/>
      <c r="M33" s="73"/>
      <c r="N33" s="73"/>
    </row>
    <row r="35" spans="2:14" ht="15" x14ac:dyDescent="0.2">
      <c r="B35" s="73" t="s">
        <v>182</v>
      </c>
      <c r="C35" s="73"/>
      <c r="D35" s="73"/>
      <c r="E35" s="73"/>
      <c r="F35" s="73"/>
      <c r="G35" s="73"/>
      <c r="H35" s="73"/>
      <c r="I35" s="73"/>
      <c r="J35" s="73"/>
      <c r="K35" s="73"/>
      <c r="L35" s="73"/>
      <c r="M35" s="73"/>
      <c r="N35" s="73"/>
    </row>
    <row r="37" spans="2:14" ht="15" x14ac:dyDescent="0.2">
      <c r="B37" s="73" t="s">
        <v>174</v>
      </c>
      <c r="C37" s="73"/>
      <c r="D37" s="73"/>
      <c r="E37" s="73"/>
      <c r="F37" s="73"/>
      <c r="G37" s="73"/>
      <c r="H37" s="73"/>
      <c r="I37" s="73"/>
      <c r="J37" s="73"/>
      <c r="K37" s="73"/>
      <c r="L37" s="73"/>
      <c r="M37" s="73"/>
      <c r="N37" s="73"/>
    </row>
    <row r="39" spans="2:14" ht="15" x14ac:dyDescent="0.2">
      <c r="B39" s="73" t="s">
        <v>183</v>
      </c>
      <c r="C39" s="73"/>
      <c r="D39" s="73"/>
      <c r="E39" s="73"/>
      <c r="F39" s="73"/>
      <c r="G39" s="73"/>
      <c r="H39" s="73"/>
      <c r="I39" s="73"/>
      <c r="J39" s="73"/>
      <c r="K39" s="73"/>
      <c r="L39" s="73"/>
      <c r="M39" s="73"/>
      <c r="N39" s="73"/>
    </row>
    <row r="40" spans="2:14" x14ac:dyDescent="0.2">
      <c r="B40" s="74"/>
      <c r="C40" s="74"/>
      <c r="D40" s="74"/>
      <c r="E40" s="74"/>
      <c r="F40" s="74"/>
      <c r="G40" s="74"/>
      <c r="H40" s="74"/>
      <c r="I40" s="74"/>
      <c r="J40" s="74"/>
      <c r="K40" s="74"/>
      <c r="L40" s="74"/>
      <c r="M40" s="74"/>
    </row>
    <row r="41" spans="2:14" ht="15" x14ac:dyDescent="0.25">
      <c r="B41" s="26"/>
      <c r="N41" s="39" t="s">
        <v>67</v>
      </c>
    </row>
    <row r="42" spans="2:14" ht="15" x14ac:dyDescent="0.25">
      <c r="N42" s="39" t="s">
        <v>68</v>
      </c>
    </row>
  </sheetData>
  <sheetProtection sheet="1" formatCells="0" formatColumns="0" formatRows="0" insertColumns="0" insertRows="0" insertHyperlinks="0" deleteColumns="0" deleteRows="0" sort="0" autoFilter="0" pivotTables="0"/>
  <mergeCells count="19">
    <mergeCell ref="B37:N37"/>
    <mergeCell ref="B39:N39"/>
    <mergeCell ref="B40:M40"/>
    <mergeCell ref="B29:N29"/>
    <mergeCell ref="B31:N31"/>
    <mergeCell ref="B33:N33"/>
    <mergeCell ref="B35:N35"/>
    <mergeCell ref="B27:N27"/>
    <mergeCell ref="B1:N1"/>
    <mergeCell ref="B6:N7"/>
    <mergeCell ref="B11:N11"/>
    <mergeCell ref="B15:N15"/>
    <mergeCell ref="B13:N13"/>
    <mergeCell ref="B19:N19"/>
    <mergeCell ref="B21:N21"/>
    <mergeCell ref="B23:N23"/>
    <mergeCell ref="B17:N17"/>
    <mergeCell ref="B25:N25"/>
    <mergeCell ref="B9:N9"/>
  </mergeCells>
  <phoneticPr fontId="1"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D49"/>
  <sheetViews>
    <sheetView tabSelected="1" workbookViewId="0">
      <selection activeCell="Q23" sqref="Q23"/>
    </sheetView>
  </sheetViews>
  <sheetFormatPr defaultRowHeight="12.75" x14ac:dyDescent="0.2"/>
  <cols>
    <col min="1" max="1" width="5.42578125" customWidth="1"/>
    <col min="2" max="2" width="15.85546875" bestFit="1" customWidth="1"/>
    <col min="4" max="4" width="4.42578125" customWidth="1"/>
    <col min="14" max="14" width="7" customWidth="1"/>
    <col min="16" max="16" width="24.85546875" bestFit="1" customWidth="1"/>
    <col min="17" max="17" width="14.85546875" style="10" customWidth="1"/>
  </cols>
  <sheetData>
    <row r="1" spans="1:19" ht="0.75" customHeight="1" x14ac:dyDescent="0.2">
      <c r="A1" s="75" t="s">
        <v>17</v>
      </c>
      <c r="B1" s="75"/>
      <c r="C1" s="75"/>
      <c r="D1" s="75"/>
      <c r="E1" s="75"/>
      <c r="F1" s="75"/>
      <c r="G1" s="75"/>
      <c r="H1" s="75"/>
      <c r="I1" s="75"/>
      <c r="J1" s="75"/>
      <c r="K1" s="75"/>
      <c r="L1" s="75"/>
      <c r="M1" s="75"/>
      <c r="N1" s="75"/>
      <c r="O1" s="75"/>
      <c r="P1" s="75"/>
      <c r="Q1" s="75"/>
      <c r="R1" s="12"/>
      <c r="S1" s="12"/>
    </row>
    <row r="2" spans="1:19" s="11" customFormat="1" ht="41.25" customHeight="1" x14ac:dyDescent="0.2">
      <c r="A2" s="75"/>
      <c r="B2" s="75"/>
      <c r="C2" s="75"/>
      <c r="D2" s="75"/>
      <c r="E2" s="75"/>
      <c r="F2" s="75"/>
      <c r="G2" s="75"/>
      <c r="H2" s="75"/>
      <c r="I2" s="75"/>
      <c r="J2" s="75"/>
      <c r="K2" s="75"/>
      <c r="L2" s="75"/>
      <c r="M2" s="75"/>
      <c r="N2" s="75"/>
      <c r="O2" s="75"/>
      <c r="P2" s="75"/>
      <c r="Q2" s="75"/>
      <c r="R2" s="12"/>
      <c r="S2" s="12"/>
    </row>
    <row r="3" spans="1:19" ht="2.25" customHeight="1" x14ac:dyDescent="0.2"/>
    <row r="9" spans="1:19" x14ac:dyDescent="0.2">
      <c r="F9" s="2"/>
    </row>
    <row r="14" spans="1:19" x14ac:dyDescent="0.2">
      <c r="P14" s="80" t="s">
        <v>175</v>
      </c>
      <c r="Q14" s="80"/>
    </row>
    <row r="15" spans="1:19" ht="12.75" customHeight="1" x14ac:dyDescent="0.2">
      <c r="B15" s="26" t="s">
        <v>170</v>
      </c>
      <c r="P15" s="80"/>
      <c r="Q15" s="80"/>
    </row>
    <row r="16" spans="1:19" ht="15" customHeight="1" x14ac:dyDescent="0.2">
      <c r="P16" s="80"/>
      <c r="Q16" s="80"/>
    </row>
    <row r="17" spans="2:17" x14ac:dyDescent="0.2">
      <c r="B17" s="3" t="s">
        <v>11</v>
      </c>
    </row>
    <row r="19" spans="2:17" ht="15" x14ac:dyDescent="0.25">
      <c r="P19" s="79" t="s">
        <v>14</v>
      </c>
      <c r="Q19" s="79"/>
    </row>
    <row r="21" spans="2:17" x14ac:dyDescent="0.2">
      <c r="P21" s="77" t="s">
        <v>12</v>
      </c>
      <c r="Q21" s="78"/>
    </row>
    <row r="22" spans="2:17" x14ac:dyDescent="0.2">
      <c r="P22" s="27" t="s">
        <v>6</v>
      </c>
      <c r="Q22" s="5">
        <v>1</v>
      </c>
    </row>
    <row r="23" spans="2:17" x14ac:dyDescent="0.2">
      <c r="P23" s="27" t="s">
        <v>7</v>
      </c>
      <c r="Q23" s="5">
        <v>5</v>
      </c>
    </row>
    <row r="24" spans="2:17" x14ac:dyDescent="0.2">
      <c r="P24" s="27" t="s">
        <v>8</v>
      </c>
      <c r="Q24" s="5">
        <v>5</v>
      </c>
    </row>
    <row r="28" spans="2:17" ht="15" x14ac:dyDescent="0.25">
      <c r="P28" s="79" t="s">
        <v>15</v>
      </c>
      <c r="Q28" s="79"/>
    </row>
    <row r="30" spans="2:17" x14ac:dyDescent="0.2">
      <c r="P30" s="77" t="s">
        <v>13</v>
      </c>
      <c r="Q30" s="78"/>
    </row>
    <row r="31" spans="2:17" x14ac:dyDescent="0.2">
      <c r="P31" s="21" t="s">
        <v>16</v>
      </c>
      <c r="Q31" s="5">
        <v>0.1</v>
      </c>
    </row>
    <row r="32" spans="2:17" x14ac:dyDescent="0.2">
      <c r="P32" s="21" t="s">
        <v>9</v>
      </c>
      <c r="Q32" s="5">
        <v>5</v>
      </c>
    </row>
    <row r="33" spans="2:30" x14ac:dyDescent="0.2">
      <c r="P33" s="21" t="s">
        <v>10</v>
      </c>
      <c r="Q33" s="5">
        <v>1</v>
      </c>
    </row>
    <row r="36" spans="2:30" x14ac:dyDescent="0.2">
      <c r="P36" s="76" t="s">
        <v>66</v>
      </c>
      <c r="Q36" s="76"/>
    </row>
    <row r="37" spans="2:30" x14ac:dyDescent="0.2">
      <c r="P37" s="25"/>
      <c r="Q37" s="25"/>
    </row>
    <row r="38" spans="2:30" x14ac:dyDescent="0.2">
      <c r="P38" s="26" t="s">
        <v>65</v>
      </c>
      <c r="Q38" s="28"/>
    </row>
    <row r="40" spans="2:30" x14ac:dyDescent="0.2">
      <c r="P40" s="26" t="s">
        <v>13</v>
      </c>
      <c r="Q40" s="29"/>
    </row>
    <row r="43" spans="2:30" ht="12.75" customHeight="1" x14ac:dyDescent="0.2"/>
    <row r="44" spans="2:30" x14ac:dyDescent="0.2">
      <c r="B44" s="1"/>
    </row>
    <row r="45" spans="2:30" ht="12.75" customHeight="1" x14ac:dyDescent="0.25">
      <c r="B45" s="39" t="s">
        <v>80</v>
      </c>
      <c r="Q45" s="64"/>
      <c r="R45" s="64"/>
      <c r="S45" s="64"/>
      <c r="T45" s="64"/>
      <c r="U45" s="64"/>
      <c r="V45" s="64"/>
      <c r="W45" s="64"/>
      <c r="X45" s="64"/>
      <c r="Y45" s="64"/>
      <c r="Z45" s="64"/>
      <c r="AA45" s="64"/>
      <c r="AB45" s="64"/>
      <c r="AC45" s="64"/>
      <c r="AD45" s="64"/>
    </row>
    <row r="46" spans="2:30" ht="12.75" customHeight="1" x14ac:dyDescent="0.2">
      <c r="B46" s="56" t="s">
        <v>81</v>
      </c>
      <c r="Q46" s="64"/>
      <c r="R46" s="64"/>
      <c r="S46" s="64"/>
      <c r="T46" s="64"/>
      <c r="U46" s="64"/>
      <c r="V46" s="64"/>
      <c r="W46" s="64"/>
      <c r="X46" s="64"/>
      <c r="Y46" s="64"/>
      <c r="Z46" s="64"/>
      <c r="AA46" s="64"/>
      <c r="AB46" s="64"/>
      <c r="AC46" s="64"/>
      <c r="AD46" s="64"/>
    </row>
    <row r="47" spans="2:30" ht="12.75" customHeight="1" x14ac:dyDescent="0.2">
      <c r="B47" s="56" t="s">
        <v>82</v>
      </c>
      <c r="Q47" s="64"/>
      <c r="R47" s="64"/>
      <c r="S47" s="64"/>
      <c r="T47" s="64"/>
      <c r="U47" s="64"/>
      <c r="V47" s="64"/>
      <c r="W47" s="64"/>
      <c r="X47" s="64"/>
      <c r="Y47" s="64"/>
      <c r="Z47" s="64"/>
      <c r="AA47" s="64"/>
      <c r="AB47" s="64"/>
      <c r="AC47" s="64"/>
      <c r="AD47" s="64"/>
    </row>
    <row r="48" spans="2:30" ht="12.75" customHeight="1" x14ac:dyDescent="0.2">
      <c r="Q48" s="64"/>
      <c r="R48" s="64"/>
      <c r="S48" s="64"/>
      <c r="T48" s="64"/>
      <c r="U48" s="64"/>
      <c r="V48" s="64"/>
      <c r="W48" s="64"/>
      <c r="X48" s="64"/>
      <c r="Y48" s="64"/>
      <c r="Z48" s="64"/>
      <c r="AA48" s="64"/>
      <c r="AB48" s="64"/>
      <c r="AC48" s="64"/>
      <c r="AD48" s="64"/>
    </row>
    <row r="49" spans="17:30" ht="12.75" customHeight="1" x14ac:dyDescent="0.2">
      <c r="Q49" s="64"/>
      <c r="R49" s="64"/>
      <c r="S49" s="64"/>
      <c r="T49" s="64"/>
      <c r="U49" s="64"/>
      <c r="V49" s="64"/>
      <c r="W49" s="64"/>
      <c r="X49" s="64"/>
      <c r="Y49" s="64"/>
      <c r="Z49" s="64"/>
      <c r="AA49" s="64"/>
      <c r="AB49" s="64"/>
      <c r="AC49" s="64"/>
      <c r="AD49" s="64"/>
    </row>
  </sheetData>
  <sheetProtection insertColumns="0" insertRows="0" insertHyperlinks="0" deleteColumns="0" deleteRows="0" selectLockedCells="1" selectUnlockedCells="1"/>
  <mergeCells count="7">
    <mergeCell ref="A1:Q2"/>
    <mergeCell ref="P36:Q36"/>
    <mergeCell ref="P30:Q30"/>
    <mergeCell ref="P21:Q21"/>
    <mergeCell ref="P19:Q19"/>
    <mergeCell ref="P28:Q28"/>
    <mergeCell ref="P14:Q16"/>
  </mergeCells>
  <phoneticPr fontId="1" type="noConversion"/>
  <pageMargins left="0.75" right="0.75" top="1" bottom="1" header="0.5" footer="0.5"/>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B1:J34"/>
  <sheetViews>
    <sheetView workbookViewId="0">
      <selection activeCell="C12" sqref="C12:I12"/>
    </sheetView>
  </sheetViews>
  <sheetFormatPr defaultRowHeight="15" x14ac:dyDescent="0.25"/>
  <cols>
    <col min="1" max="1" width="5.140625" customWidth="1"/>
    <col min="3" max="3" width="32.140625" style="10" customWidth="1"/>
    <col min="4" max="4" width="15" style="32" customWidth="1"/>
    <col min="5" max="5" width="24.5703125" style="32" customWidth="1"/>
    <col min="6" max="6" width="18.42578125" style="32" customWidth="1"/>
    <col min="7" max="7" width="23.28515625" style="32" customWidth="1"/>
    <col min="8" max="8" width="20" style="32" customWidth="1"/>
    <col min="9" max="9" width="20.42578125" style="32" customWidth="1"/>
    <col min="10" max="10" width="25.140625" customWidth="1"/>
  </cols>
  <sheetData>
    <row r="1" spans="2:10" ht="15.75" thickBot="1" x14ac:dyDescent="0.3"/>
    <row r="2" spans="2:10" ht="15.75" hidden="1" thickBot="1" x14ac:dyDescent="0.3"/>
    <row r="3" spans="2:10" ht="30.75" customHeight="1" thickBot="1" x14ac:dyDescent="0.25">
      <c r="B3" s="84" t="s">
        <v>78</v>
      </c>
      <c r="C3" s="85"/>
      <c r="D3" s="85"/>
      <c r="E3" s="85"/>
      <c r="F3" s="85"/>
      <c r="G3" s="85"/>
      <c r="H3" s="85"/>
      <c r="I3" s="85"/>
      <c r="J3" s="86"/>
    </row>
    <row r="4" spans="2:10" s="31" customFormat="1" ht="26.25" customHeight="1" thickBot="1" x14ac:dyDescent="0.25">
      <c r="B4" s="90" t="s">
        <v>69</v>
      </c>
      <c r="C4" s="82" t="s">
        <v>79</v>
      </c>
      <c r="D4" s="87" t="s">
        <v>163</v>
      </c>
      <c r="E4" s="88"/>
      <c r="F4" s="89"/>
      <c r="G4" s="87" t="s">
        <v>13</v>
      </c>
      <c r="H4" s="88"/>
      <c r="I4" s="89"/>
      <c r="J4" s="92" t="s">
        <v>70</v>
      </c>
    </row>
    <row r="5" spans="2:10" s="31" customFormat="1" ht="28.5" customHeight="1" thickBot="1" x14ac:dyDescent="0.25">
      <c r="B5" s="91"/>
      <c r="C5" s="83"/>
      <c r="D5" s="33" t="s">
        <v>6</v>
      </c>
      <c r="E5" s="33" t="s">
        <v>7</v>
      </c>
      <c r="F5" s="33" t="s">
        <v>8</v>
      </c>
      <c r="G5" s="43" t="s">
        <v>16</v>
      </c>
      <c r="H5" s="34" t="s">
        <v>9</v>
      </c>
      <c r="I5" s="34" t="s">
        <v>10</v>
      </c>
      <c r="J5" s="93"/>
    </row>
    <row r="6" spans="2:10" s="31" customFormat="1" ht="35.1" customHeight="1" x14ac:dyDescent="0.2">
      <c r="B6" s="41">
        <v>1</v>
      </c>
      <c r="C6" s="61" t="s">
        <v>71</v>
      </c>
      <c r="D6" s="42">
        <v>1</v>
      </c>
      <c r="E6" s="42">
        <v>5</v>
      </c>
      <c r="F6" s="42">
        <v>5</v>
      </c>
      <c r="G6" s="42">
        <v>0.1</v>
      </c>
      <c r="H6" s="42">
        <v>5</v>
      </c>
      <c r="I6" s="42">
        <v>1</v>
      </c>
      <c r="J6" s="68" t="s">
        <v>190</v>
      </c>
    </row>
    <row r="7" spans="2:10" s="31" customFormat="1" ht="35.1" customHeight="1" x14ac:dyDescent="0.2">
      <c r="B7" s="35">
        <v>2</v>
      </c>
      <c r="C7" s="62" t="s">
        <v>72</v>
      </c>
      <c r="D7" s="36">
        <v>1</v>
      </c>
      <c r="E7" s="36">
        <v>5</v>
      </c>
      <c r="F7" s="36">
        <v>5</v>
      </c>
      <c r="G7" s="36">
        <v>0.5</v>
      </c>
      <c r="H7" s="36">
        <v>5</v>
      </c>
      <c r="I7" s="36">
        <v>0</v>
      </c>
      <c r="J7" s="69" t="s">
        <v>186</v>
      </c>
    </row>
    <row r="8" spans="2:10" s="31" customFormat="1" ht="35.1" customHeight="1" x14ac:dyDescent="0.2">
      <c r="B8" s="35">
        <v>3</v>
      </c>
      <c r="C8" s="62" t="s">
        <v>73</v>
      </c>
      <c r="D8" s="36">
        <v>1</v>
      </c>
      <c r="E8" s="36">
        <v>5</v>
      </c>
      <c r="F8" s="36">
        <v>5</v>
      </c>
      <c r="G8" s="36">
        <v>1.5</v>
      </c>
      <c r="H8" s="36">
        <v>0</v>
      </c>
      <c r="I8" s="36">
        <v>0</v>
      </c>
      <c r="J8" s="69" t="s">
        <v>187</v>
      </c>
    </row>
    <row r="9" spans="2:10" s="31" customFormat="1" ht="35.1" customHeight="1" x14ac:dyDescent="0.2">
      <c r="B9" s="35">
        <v>4</v>
      </c>
      <c r="C9" s="62" t="s">
        <v>74</v>
      </c>
      <c r="D9" s="36">
        <v>1</v>
      </c>
      <c r="E9" s="36">
        <v>5</v>
      </c>
      <c r="F9" s="36">
        <v>5</v>
      </c>
      <c r="G9" s="36">
        <v>0</v>
      </c>
      <c r="H9" s="36">
        <v>5</v>
      </c>
      <c r="I9" s="36">
        <v>0</v>
      </c>
      <c r="J9" s="69" t="s">
        <v>188</v>
      </c>
    </row>
    <row r="10" spans="2:10" s="31" customFormat="1" ht="35.1" customHeight="1" thickBot="1" x14ac:dyDescent="0.25">
      <c r="B10" s="37">
        <v>5</v>
      </c>
      <c r="C10" s="63" t="s">
        <v>75</v>
      </c>
      <c r="D10" s="38">
        <v>1</v>
      </c>
      <c r="E10" s="38">
        <v>5</v>
      </c>
      <c r="F10" s="38">
        <v>5</v>
      </c>
      <c r="G10" s="38">
        <v>0</v>
      </c>
      <c r="H10" s="38">
        <v>0</v>
      </c>
      <c r="I10" s="38">
        <v>5</v>
      </c>
      <c r="J10" s="70" t="s">
        <v>189</v>
      </c>
    </row>
    <row r="11" spans="2:10" s="31" customFormat="1" ht="18" customHeight="1" x14ac:dyDescent="0.2">
      <c r="B11" s="65"/>
      <c r="C11" s="66"/>
      <c r="D11" s="65"/>
      <c r="E11" s="65"/>
      <c r="F11" s="65"/>
      <c r="G11" s="65"/>
      <c r="H11" s="65"/>
      <c r="I11" s="65"/>
    </row>
    <row r="12" spans="2:10" s="31" customFormat="1" ht="20.25" customHeight="1" x14ac:dyDescent="0.2">
      <c r="B12" s="65"/>
      <c r="C12" s="94" t="s">
        <v>184</v>
      </c>
      <c r="D12" s="94"/>
      <c r="E12" s="94"/>
      <c r="F12" s="94"/>
      <c r="G12" s="94"/>
      <c r="H12" s="94"/>
      <c r="I12" s="94"/>
    </row>
    <row r="14" spans="2:10" ht="50.25" customHeight="1" x14ac:dyDescent="0.2">
      <c r="B14" s="81" t="s">
        <v>176</v>
      </c>
      <c r="C14" s="81"/>
      <c r="D14" s="81"/>
      <c r="E14" s="81"/>
      <c r="F14" s="81"/>
      <c r="G14" s="81"/>
      <c r="H14" s="81"/>
      <c r="I14" s="81"/>
      <c r="J14" s="81"/>
    </row>
    <row r="15" spans="2:10" ht="12.75" x14ac:dyDescent="0.2">
      <c r="B15" s="81"/>
      <c r="C15" s="81"/>
      <c r="D15" s="81"/>
      <c r="E15" s="81"/>
      <c r="F15" s="81"/>
      <c r="G15" s="81"/>
      <c r="H15" s="81"/>
      <c r="I15" s="81"/>
      <c r="J15" s="81"/>
    </row>
    <row r="16" spans="2:10" ht="20.100000000000001" customHeight="1" x14ac:dyDescent="0.25">
      <c r="C16" s="40" t="s">
        <v>77</v>
      </c>
    </row>
    <row r="17" spans="3:9" ht="20.100000000000001" customHeight="1" x14ac:dyDescent="0.25">
      <c r="C17" s="56" t="s">
        <v>76</v>
      </c>
      <c r="F17" s="39"/>
      <c r="G17" s="39"/>
      <c r="H17" s="39"/>
      <c r="I17" s="39"/>
    </row>
    <row r="18" spans="3:9" ht="20.100000000000001" customHeight="1" x14ac:dyDescent="0.25">
      <c r="C18" s="60" t="s">
        <v>162</v>
      </c>
      <c r="F18" s="40"/>
      <c r="G18" s="40"/>
      <c r="H18" s="40"/>
      <c r="I18" s="40"/>
    </row>
    <row r="19" spans="3:9" ht="20.100000000000001" customHeight="1" x14ac:dyDescent="0.25"/>
    <row r="20" spans="3:9" ht="20.100000000000001" customHeight="1" x14ac:dyDescent="0.25"/>
    <row r="21" spans="3:9" ht="20.100000000000001" customHeight="1" x14ac:dyDescent="0.25"/>
    <row r="22" spans="3:9" ht="20.100000000000001" customHeight="1" x14ac:dyDescent="0.25"/>
    <row r="23" spans="3:9" ht="20.100000000000001" customHeight="1" x14ac:dyDescent="0.25"/>
    <row r="24" spans="3:9" ht="20.100000000000001" customHeight="1" x14ac:dyDescent="0.25"/>
    <row r="25" spans="3:9" ht="20.100000000000001" customHeight="1" x14ac:dyDescent="0.25"/>
    <row r="26" spans="3:9" ht="20.100000000000001" customHeight="1" x14ac:dyDescent="0.25"/>
    <row r="27" spans="3:9" ht="20.100000000000001" customHeight="1" x14ac:dyDescent="0.25"/>
    <row r="28" spans="3:9" ht="20.100000000000001" customHeight="1" x14ac:dyDescent="0.25"/>
    <row r="29" spans="3:9" ht="20.100000000000001" customHeight="1" x14ac:dyDescent="0.25"/>
    <row r="30" spans="3:9" ht="20.100000000000001" customHeight="1" x14ac:dyDescent="0.25"/>
    <row r="31" spans="3:9" ht="20.100000000000001" customHeight="1" x14ac:dyDescent="0.25"/>
    <row r="32" spans="3:9" ht="20.100000000000001" customHeight="1" x14ac:dyDescent="0.25"/>
    <row r="33" ht="20.100000000000001" customHeight="1" x14ac:dyDescent="0.25"/>
    <row r="34" ht="20.100000000000001" customHeight="1" x14ac:dyDescent="0.25"/>
  </sheetData>
  <mergeCells count="8">
    <mergeCell ref="B14:J15"/>
    <mergeCell ref="C4:C5"/>
    <mergeCell ref="B3:J3"/>
    <mergeCell ref="D4:F4"/>
    <mergeCell ref="G4:I4"/>
    <mergeCell ref="B4:B5"/>
    <mergeCell ref="J4:J5"/>
    <mergeCell ref="C12:I12"/>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B2:B218"/>
  <sheetViews>
    <sheetView showGridLines="0" showRowColHeaders="0" topLeftCell="A16" workbookViewId="0">
      <selection activeCell="B22" sqref="B22"/>
    </sheetView>
  </sheetViews>
  <sheetFormatPr defaultRowHeight="12.75" x14ac:dyDescent="0.2"/>
  <cols>
    <col min="2" max="2" width="202.140625" customWidth="1"/>
  </cols>
  <sheetData>
    <row r="2" spans="2:2" ht="20.25" x14ac:dyDescent="0.3">
      <c r="B2" s="58" t="s">
        <v>177</v>
      </c>
    </row>
    <row r="3" spans="2:2" ht="15.75" x14ac:dyDescent="0.25">
      <c r="B3" s="57" t="s">
        <v>83</v>
      </c>
    </row>
    <row r="4" spans="2:2" ht="15.75" x14ac:dyDescent="0.25">
      <c r="B4" s="49"/>
    </row>
    <row r="5" spans="2:2" ht="15" x14ac:dyDescent="0.2">
      <c r="B5" s="53" t="s">
        <v>84</v>
      </c>
    </row>
    <row r="12" spans="2:2" x14ac:dyDescent="0.2">
      <c r="B12" s="67"/>
    </row>
    <row r="24" spans="2:2" ht="15" x14ac:dyDescent="0.2">
      <c r="B24" s="53" t="s">
        <v>85</v>
      </c>
    </row>
    <row r="25" spans="2:2" ht="15" x14ac:dyDescent="0.2">
      <c r="B25" s="53"/>
    </row>
    <row r="26" spans="2:2" ht="15.75" x14ac:dyDescent="0.25">
      <c r="B26" s="53" t="s">
        <v>153</v>
      </c>
    </row>
    <row r="27" spans="2:2" ht="15" x14ac:dyDescent="0.2">
      <c r="B27" s="53"/>
    </row>
    <row r="28" spans="2:2" ht="15" x14ac:dyDescent="0.2">
      <c r="B28" s="53" t="s">
        <v>86</v>
      </c>
    </row>
    <row r="29" spans="2:2" ht="15" x14ac:dyDescent="0.2">
      <c r="B29" s="53"/>
    </row>
    <row r="30" spans="2:2" ht="15" x14ac:dyDescent="0.2">
      <c r="B30" s="53" t="s">
        <v>154</v>
      </c>
    </row>
    <row r="31" spans="2:2" ht="15" x14ac:dyDescent="0.2">
      <c r="B31" s="53"/>
    </row>
    <row r="32" spans="2:2" ht="30.75" x14ac:dyDescent="0.2">
      <c r="B32" s="53" t="s">
        <v>155</v>
      </c>
    </row>
    <row r="33" spans="2:2" ht="15" x14ac:dyDescent="0.2">
      <c r="B33" s="53"/>
    </row>
    <row r="34" spans="2:2" ht="15" x14ac:dyDescent="0.2">
      <c r="B34" s="53" t="s">
        <v>87</v>
      </c>
    </row>
    <row r="35" spans="2:2" ht="15" x14ac:dyDescent="0.2">
      <c r="B35" s="53"/>
    </row>
    <row r="36" spans="2:2" ht="30" x14ac:dyDescent="0.2">
      <c r="B36" s="53" t="s">
        <v>88</v>
      </c>
    </row>
    <row r="37" spans="2:2" ht="15" x14ac:dyDescent="0.2">
      <c r="B37" s="53"/>
    </row>
    <row r="38" spans="2:2" ht="15" x14ac:dyDescent="0.2">
      <c r="B38" s="53" t="s">
        <v>89</v>
      </c>
    </row>
    <row r="39" spans="2:2" ht="15" x14ac:dyDescent="0.2">
      <c r="B39" s="53"/>
    </row>
    <row r="40" spans="2:2" ht="30" x14ac:dyDescent="0.2">
      <c r="B40" s="53" t="s">
        <v>90</v>
      </c>
    </row>
    <row r="41" spans="2:2" ht="15" x14ac:dyDescent="0.2">
      <c r="B41" s="53"/>
    </row>
    <row r="42" spans="2:2" ht="15" x14ac:dyDescent="0.2">
      <c r="B42" s="53" t="s">
        <v>91</v>
      </c>
    </row>
    <row r="43" spans="2:2" ht="15" x14ac:dyDescent="0.2">
      <c r="B43" s="53"/>
    </row>
    <row r="44" spans="2:2" ht="15" x14ac:dyDescent="0.2">
      <c r="B44" s="53" t="s">
        <v>92</v>
      </c>
    </row>
    <row r="45" spans="2:2" ht="15" x14ac:dyDescent="0.2">
      <c r="B45" s="53"/>
    </row>
    <row r="46" spans="2:2" ht="15" x14ac:dyDescent="0.2">
      <c r="B46" s="53" t="s">
        <v>93</v>
      </c>
    </row>
    <row r="47" spans="2:2" ht="15" x14ac:dyDescent="0.2">
      <c r="B47" s="53"/>
    </row>
    <row r="48" spans="2:2" ht="15" x14ac:dyDescent="0.2">
      <c r="B48" s="53" t="s">
        <v>94</v>
      </c>
    </row>
    <row r="49" spans="2:2" x14ac:dyDescent="0.2">
      <c r="B49" s="50"/>
    </row>
    <row r="50" spans="2:2" ht="15.75" x14ac:dyDescent="0.25">
      <c r="B50" s="57" t="s">
        <v>95</v>
      </c>
    </row>
    <row r="51" spans="2:2" ht="17.25" x14ac:dyDescent="0.25">
      <c r="B51" s="51"/>
    </row>
    <row r="52" spans="2:2" ht="30" x14ac:dyDescent="0.2">
      <c r="B52" s="53" t="s">
        <v>96</v>
      </c>
    </row>
    <row r="53" spans="2:2" ht="15" x14ac:dyDescent="0.2">
      <c r="B53" s="53"/>
    </row>
    <row r="54" spans="2:2" ht="15" x14ac:dyDescent="0.2">
      <c r="B54" s="53" t="s">
        <v>97</v>
      </c>
    </row>
    <row r="55" spans="2:2" ht="15" x14ac:dyDescent="0.2">
      <c r="B55" s="53"/>
    </row>
    <row r="56" spans="2:2" ht="15" x14ac:dyDescent="0.2">
      <c r="B56" s="53" t="s">
        <v>98</v>
      </c>
    </row>
    <row r="57" spans="2:2" ht="15" x14ac:dyDescent="0.2">
      <c r="B57" s="53"/>
    </row>
    <row r="58" spans="2:2" ht="15" x14ac:dyDescent="0.2">
      <c r="B58" s="53" t="s">
        <v>99</v>
      </c>
    </row>
    <row r="59" spans="2:2" ht="240.75" customHeight="1" x14ac:dyDescent="0.2">
      <c r="B59" s="50"/>
    </row>
    <row r="60" spans="2:2" ht="15" x14ac:dyDescent="0.2">
      <c r="B60" s="53" t="s">
        <v>100</v>
      </c>
    </row>
    <row r="61" spans="2:2" ht="15" x14ac:dyDescent="0.2">
      <c r="B61" s="53"/>
    </row>
    <row r="62" spans="2:2" ht="15" x14ac:dyDescent="0.2">
      <c r="B62" s="53" t="s">
        <v>101</v>
      </c>
    </row>
    <row r="63" spans="2:2" ht="15" x14ac:dyDescent="0.2">
      <c r="B63" s="53"/>
    </row>
    <row r="64" spans="2:2" ht="30" x14ac:dyDescent="0.2">
      <c r="B64" s="53" t="s">
        <v>102</v>
      </c>
    </row>
    <row r="65" spans="2:2" ht="15" x14ac:dyDescent="0.2">
      <c r="B65" s="53"/>
    </row>
    <row r="66" spans="2:2" ht="21.75" customHeight="1" x14ac:dyDescent="0.2">
      <c r="B66" s="59" t="s">
        <v>161</v>
      </c>
    </row>
    <row r="67" spans="2:2" ht="15.75" x14ac:dyDescent="0.25">
      <c r="B67" s="49" t="s">
        <v>103</v>
      </c>
    </row>
    <row r="68" spans="2:2" ht="15.75" x14ac:dyDescent="0.25">
      <c r="B68" s="49" t="s">
        <v>9</v>
      </c>
    </row>
    <row r="69" spans="2:2" ht="15.75" x14ac:dyDescent="0.25">
      <c r="B69" s="49" t="s">
        <v>10</v>
      </c>
    </row>
    <row r="71" spans="2:2" ht="15.75" x14ac:dyDescent="0.25">
      <c r="B71" s="57" t="s">
        <v>104</v>
      </c>
    </row>
    <row r="72" spans="2:2" ht="17.25" x14ac:dyDescent="0.25">
      <c r="B72" s="51"/>
    </row>
    <row r="73" spans="2:2" ht="15" x14ac:dyDescent="0.2">
      <c r="B73" s="53" t="s">
        <v>105</v>
      </c>
    </row>
    <row r="74" spans="2:2" x14ac:dyDescent="0.2">
      <c r="B74" s="50"/>
    </row>
    <row r="75" spans="2:2" ht="339" customHeight="1" x14ac:dyDescent="0.2"/>
    <row r="76" spans="2:2" ht="30" x14ac:dyDescent="0.2">
      <c r="B76" s="53" t="s">
        <v>106</v>
      </c>
    </row>
    <row r="77" spans="2:2" ht="15" x14ac:dyDescent="0.2">
      <c r="B77" s="53"/>
    </row>
    <row r="78" spans="2:2" ht="15" x14ac:dyDescent="0.2">
      <c r="B78" s="53" t="s">
        <v>107</v>
      </c>
    </row>
    <row r="79" spans="2:2" ht="15" x14ac:dyDescent="0.2">
      <c r="B79" s="53"/>
    </row>
    <row r="80" spans="2:2" ht="15.75" x14ac:dyDescent="0.25">
      <c r="B80" s="49" t="s">
        <v>108</v>
      </c>
    </row>
    <row r="81" spans="2:2" ht="15.75" x14ac:dyDescent="0.25">
      <c r="B81" s="49" t="s">
        <v>109</v>
      </c>
    </row>
    <row r="82" spans="2:2" ht="15.75" x14ac:dyDescent="0.25">
      <c r="B82" s="49" t="s">
        <v>110</v>
      </c>
    </row>
    <row r="83" spans="2:2" ht="15.75" x14ac:dyDescent="0.25">
      <c r="B83" s="49" t="s">
        <v>111</v>
      </c>
    </row>
    <row r="85" spans="2:2" ht="15.75" x14ac:dyDescent="0.25">
      <c r="B85" s="57" t="s">
        <v>112</v>
      </c>
    </row>
    <row r="87" spans="2:2" ht="15" x14ac:dyDescent="0.2">
      <c r="B87" s="53" t="s">
        <v>113</v>
      </c>
    </row>
    <row r="88" spans="2:2" ht="15" x14ac:dyDescent="0.2">
      <c r="B88" s="53" t="s">
        <v>156</v>
      </c>
    </row>
    <row r="89" spans="2:2" ht="15" x14ac:dyDescent="0.2">
      <c r="B89" s="54"/>
    </row>
    <row r="90" spans="2:2" ht="15" x14ac:dyDescent="0.2">
      <c r="B90" s="54" t="s">
        <v>114</v>
      </c>
    </row>
    <row r="91" spans="2:2" ht="15" x14ac:dyDescent="0.2">
      <c r="B91" s="54" t="s">
        <v>157</v>
      </c>
    </row>
    <row r="92" spans="2:2" ht="15" x14ac:dyDescent="0.2">
      <c r="B92" s="54"/>
    </row>
    <row r="93" spans="2:2" ht="15" x14ac:dyDescent="0.2">
      <c r="B93" s="54" t="s">
        <v>115</v>
      </c>
    </row>
    <row r="94" spans="2:2" ht="15" x14ac:dyDescent="0.2">
      <c r="B94" s="54" t="s">
        <v>158</v>
      </c>
    </row>
    <row r="95" spans="2:2" ht="15" x14ac:dyDescent="0.2">
      <c r="B95" s="54"/>
    </row>
    <row r="96" spans="2:2" ht="15" x14ac:dyDescent="0.2">
      <c r="B96" s="53" t="s">
        <v>116</v>
      </c>
    </row>
    <row r="97" spans="2:2" ht="15" x14ac:dyDescent="0.2">
      <c r="B97" s="53" t="s">
        <v>159</v>
      </c>
    </row>
    <row r="98" spans="2:2" ht="15" x14ac:dyDescent="0.2">
      <c r="B98" s="54"/>
    </row>
    <row r="99" spans="2:2" ht="15" x14ac:dyDescent="0.2">
      <c r="B99" s="53" t="s">
        <v>117</v>
      </c>
    </row>
    <row r="100" spans="2:2" ht="15" x14ac:dyDescent="0.2">
      <c r="B100" s="54"/>
    </row>
    <row r="101" spans="2:2" ht="15" x14ac:dyDescent="0.2">
      <c r="B101" s="53" t="s">
        <v>118</v>
      </c>
    </row>
    <row r="103" spans="2:2" ht="15.75" x14ac:dyDescent="0.25">
      <c r="B103" s="57" t="s">
        <v>119</v>
      </c>
    </row>
    <row r="105" spans="2:2" ht="15" x14ac:dyDescent="0.2">
      <c r="B105" s="53" t="s">
        <v>120</v>
      </c>
    </row>
    <row r="106" spans="2:2" ht="15" x14ac:dyDescent="0.2">
      <c r="B106" s="54"/>
    </row>
    <row r="107" spans="2:2" ht="15" x14ac:dyDescent="0.2">
      <c r="B107" s="55" t="s">
        <v>121</v>
      </c>
    </row>
    <row r="108" spans="2:2" ht="15" x14ac:dyDescent="0.2">
      <c r="B108" s="54"/>
    </row>
    <row r="109" spans="2:2" ht="30" x14ac:dyDescent="0.2">
      <c r="B109" s="53" t="s">
        <v>122</v>
      </c>
    </row>
    <row r="110" spans="2:2" ht="17.25" x14ac:dyDescent="0.25">
      <c r="B110" s="52"/>
    </row>
    <row r="111" spans="2:2" ht="203.25" customHeight="1" x14ac:dyDescent="0.2"/>
    <row r="112" spans="2:2" ht="30" x14ac:dyDescent="0.2">
      <c r="B112" s="53" t="s">
        <v>123</v>
      </c>
    </row>
    <row r="113" spans="2:2" ht="15" x14ac:dyDescent="0.2">
      <c r="B113" s="54"/>
    </row>
    <row r="114" spans="2:2" ht="15" x14ac:dyDescent="0.2">
      <c r="B114" s="53" t="s">
        <v>124</v>
      </c>
    </row>
    <row r="115" spans="2:2" ht="15" x14ac:dyDescent="0.2">
      <c r="B115" s="54"/>
    </row>
    <row r="116" spans="2:2" ht="15" x14ac:dyDescent="0.2">
      <c r="B116" s="53" t="s">
        <v>125</v>
      </c>
    </row>
    <row r="117" spans="2:2" ht="15" x14ac:dyDescent="0.2">
      <c r="B117" s="54"/>
    </row>
    <row r="118" spans="2:2" ht="30" x14ac:dyDescent="0.2">
      <c r="B118" s="53" t="s">
        <v>126</v>
      </c>
    </row>
    <row r="120" spans="2:2" ht="15.75" x14ac:dyDescent="0.25">
      <c r="B120" s="57" t="s">
        <v>127</v>
      </c>
    </row>
    <row r="122" spans="2:2" ht="15" x14ac:dyDescent="0.2">
      <c r="B122" s="53" t="s">
        <v>128</v>
      </c>
    </row>
    <row r="123" spans="2:2" ht="17.25" x14ac:dyDescent="0.25">
      <c r="B123" s="52"/>
    </row>
    <row r="144" spans="2:2" ht="15" x14ac:dyDescent="0.2">
      <c r="B144" s="53" t="s">
        <v>129</v>
      </c>
    </row>
    <row r="145" spans="2:2" ht="15" x14ac:dyDescent="0.2">
      <c r="B145" s="54"/>
    </row>
    <row r="146" spans="2:2" ht="15" x14ac:dyDescent="0.2">
      <c r="B146" s="53" t="s">
        <v>130</v>
      </c>
    </row>
    <row r="148" spans="2:2" ht="15.75" x14ac:dyDescent="0.25">
      <c r="B148" s="57" t="s">
        <v>131</v>
      </c>
    </row>
    <row r="150" spans="2:2" ht="15" x14ac:dyDescent="0.2">
      <c r="B150" s="53" t="s">
        <v>132</v>
      </c>
    </row>
    <row r="174" spans="2:2" ht="15.75" x14ac:dyDescent="0.25">
      <c r="B174" s="53" t="s">
        <v>160</v>
      </c>
    </row>
    <row r="176" spans="2:2" ht="15.75" x14ac:dyDescent="0.25">
      <c r="B176" s="57" t="s">
        <v>133</v>
      </c>
    </row>
    <row r="178" spans="2:2" ht="15" x14ac:dyDescent="0.2">
      <c r="B178" s="53" t="s">
        <v>134</v>
      </c>
    </row>
    <row r="179" spans="2:2" ht="15" x14ac:dyDescent="0.2">
      <c r="B179" s="54"/>
    </row>
    <row r="180" spans="2:2" ht="15" x14ac:dyDescent="0.2">
      <c r="B180" s="53" t="s">
        <v>135</v>
      </c>
    </row>
    <row r="181" spans="2:2" ht="15" x14ac:dyDescent="0.2">
      <c r="B181" s="54"/>
    </row>
    <row r="182" spans="2:2" ht="15" x14ac:dyDescent="0.2">
      <c r="B182" s="53" t="s">
        <v>136</v>
      </c>
    </row>
    <row r="183" spans="2:2" ht="15" x14ac:dyDescent="0.2">
      <c r="B183" s="54"/>
    </row>
    <row r="184" spans="2:2" ht="15" x14ac:dyDescent="0.2">
      <c r="B184" s="53" t="s">
        <v>137</v>
      </c>
    </row>
    <row r="185" spans="2:2" ht="15" x14ac:dyDescent="0.2">
      <c r="B185" s="54"/>
    </row>
    <row r="186" spans="2:2" ht="15" x14ac:dyDescent="0.2">
      <c r="B186" s="53" t="s">
        <v>138</v>
      </c>
    </row>
    <row r="187" spans="2:2" ht="15" x14ac:dyDescent="0.2">
      <c r="B187" s="54"/>
    </row>
    <row r="188" spans="2:2" ht="15" x14ac:dyDescent="0.2">
      <c r="B188" s="53" t="s">
        <v>139</v>
      </c>
    </row>
    <row r="189" spans="2:2" ht="15" x14ac:dyDescent="0.2">
      <c r="B189" s="54"/>
    </row>
    <row r="190" spans="2:2" ht="15" x14ac:dyDescent="0.2">
      <c r="B190" s="53" t="s">
        <v>140</v>
      </c>
    </row>
    <row r="192" spans="2:2" ht="15.75" x14ac:dyDescent="0.25">
      <c r="B192" s="57" t="s">
        <v>141</v>
      </c>
    </row>
    <row r="194" spans="2:2" ht="30" x14ac:dyDescent="0.2">
      <c r="B194" s="53" t="s">
        <v>142</v>
      </c>
    </row>
    <row r="195" spans="2:2" ht="15" x14ac:dyDescent="0.2">
      <c r="B195" s="23"/>
    </row>
    <row r="196" spans="2:2" ht="15.75" x14ac:dyDescent="0.25">
      <c r="B196" s="49" t="s">
        <v>143</v>
      </c>
    </row>
    <row r="197" spans="2:2" ht="15" x14ac:dyDescent="0.2">
      <c r="B197" s="23"/>
    </row>
    <row r="198" spans="2:2" ht="15" x14ac:dyDescent="0.2">
      <c r="B198" s="53" t="s">
        <v>144</v>
      </c>
    </row>
    <row r="199" spans="2:2" ht="15" x14ac:dyDescent="0.2">
      <c r="B199" s="23"/>
    </row>
    <row r="200" spans="2:2" ht="15" x14ac:dyDescent="0.2">
      <c r="B200" s="53" t="s">
        <v>145</v>
      </c>
    </row>
    <row r="201" spans="2:2" ht="15" x14ac:dyDescent="0.2">
      <c r="B201" s="23"/>
    </row>
    <row r="202" spans="2:2" ht="30" x14ac:dyDescent="0.2">
      <c r="B202" s="53" t="s">
        <v>146</v>
      </c>
    </row>
    <row r="203" spans="2:2" ht="15" x14ac:dyDescent="0.2">
      <c r="B203" s="23"/>
    </row>
    <row r="204" spans="2:2" ht="30" x14ac:dyDescent="0.2">
      <c r="B204" s="53" t="s">
        <v>147</v>
      </c>
    </row>
    <row r="205" spans="2:2" ht="15" x14ac:dyDescent="0.2">
      <c r="B205" s="23"/>
    </row>
    <row r="206" spans="2:2" ht="30" x14ac:dyDescent="0.2">
      <c r="B206" s="53" t="s">
        <v>148</v>
      </c>
    </row>
    <row r="207" spans="2:2" ht="15" x14ac:dyDescent="0.2">
      <c r="B207" s="23"/>
    </row>
    <row r="208" spans="2:2" ht="15" x14ac:dyDescent="0.2">
      <c r="B208" s="53" t="s">
        <v>149</v>
      </c>
    </row>
    <row r="209" spans="2:2" ht="15" x14ac:dyDescent="0.2">
      <c r="B209" s="23"/>
    </row>
    <row r="210" spans="2:2" ht="15" x14ac:dyDescent="0.2">
      <c r="B210" s="53" t="s">
        <v>150</v>
      </c>
    </row>
    <row r="211" spans="2:2" ht="15" x14ac:dyDescent="0.2">
      <c r="B211" s="23"/>
    </row>
    <row r="212" spans="2:2" ht="15" x14ac:dyDescent="0.2">
      <c r="B212" s="53" t="s">
        <v>151</v>
      </c>
    </row>
    <row r="213" spans="2:2" ht="15" x14ac:dyDescent="0.2">
      <c r="B213" s="23"/>
    </row>
    <row r="214" spans="2:2" ht="15" x14ac:dyDescent="0.2">
      <c r="B214" s="53" t="s">
        <v>152</v>
      </c>
    </row>
    <row r="217" spans="2:2" ht="15" x14ac:dyDescent="0.25">
      <c r="B217" s="30" t="s">
        <v>67</v>
      </c>
    </row>
    <row r="218" spans="2:2" ht="15" x14ac:dyDescent="0.25">
      <c r="B218" s="30" t="s">
        <v>68</v>
      </c>
    </row>
  </sheetData>
  <hyperlinks>
    <hyperlink ref="B50" r:id="rId1" xr:uid="{00000000-0004-0000-0300-000000000000}"/>
    <hyperlink ref="B71" r:id="rId2" xr:uid="{00000000-0004-0000-0300-000001000000}"/>
    <hyperlink ref="B103" r:id="rId3" xr:uid="{00000000-0004-0000-0300-000002000000}"/>
    <hyperlink ref="B120" r:id="rId4" xr:uid="{00000000-0004-0000-0300-000003000000}"/>
    <hyperlink ref="B148" r:id="rId5" xr:uid="{00000000-0004-0000-0300-000004000000}"/>
    <hyperlink ref="B176" r:id="rId6" xr:uid="{00000000-0004-0000-0300-000005000000}"/>
    <hyperlink ref="B192" r:id="rId7" xr:uid="{00000000-0004-0000-0300-000006000000}"/>
    <hyperlink ref="B85" r:id="rId8" xr:uid="{00000000-0004-0000-0300-000007000000}"/>
  </hyperlinks>
  <pageMargins left="0.7" right="0.7" top="0.75" bottom="0.75" header="0.3" footer="0.3"/>
  <pageSetup orientation="portrait" verticalDpi="0" r:id="rId9"/>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B91"/>
  <sheetViews>
    <sheetView showGridLines="0" workbookViewId="0">
      <selection activeCell="B100" sqref="B100"/>
    </sheetView>
  </sheetViews>
  <sheetFormatPr defaultRowHeight="12.75" x14ac:dyDescent="0.2"/>
  <cols>
    <col min="1" max="1" width="3.28515625" customWidth="1"/>
    <col min="2" max="2" width="163.5703125" customWidth="1"/>
  </cols>
  <sheetData>
    <row r="1" spans="2:2" ht="18" x14ac:dyDescent="0.25">
      <c r="B1" s="24" t="s">
        <v>18</v>
      </c>
    </row>
    <row r="2" spans="2:2" ht="14.25" x14ac:dyDescent="0.2">
      <c r="B2" s="15"/>
    </row>
    <row r="3" spans="2:2" ht="14.25" x14ac:dyDescent="0.2">
      <c r="B3" s="15" t="s">
        <v>64</v>
      </c>
    </row>
    <row r="4" spans="2:2" ht="14.25" x14ac:dyDescent="0.2">
      <c r="B4" s="15"/>
    </row>
    <row r="5" spans="2:2" ht="14.25" x14ac:dyDescent="0.2">
      <c r="B5" s="15" t="s">
        <v>62</v>
      </c>
    </row>
    <row r="6" spans="2:2" x14ac:dyDescent="0.2">
      <c r="B6" s="13"/>
    </row>
    <row r="7" spans="2:2" ht="14.25" x14ac:dyDescent="0.2">
      <c r="B7" s="15" t="s">
        <v>19</v>
      </c>
    </row>
    <row r="8" spans="2:2" x14ac:dyDescent="0.2">
      <c r="B8" s="13"/>
    </row>
    <row r="9" spans="2:2" ht="14.25" x14ac:dyDescent="0.2">
      <c r="B9" s="15" t="s">
        <v>20</v>
      </c>
    </row>
    <row r="10" spans="2:2" x14ac:dyDescent="0.2">
      <c r="B10" s="13"/>
    </row>
    <row r="11" spans="2:2" ht="14.25" x14ac:dyDescent="0.2">
      <c r="B11" s="15" t="s">
        <v>21</v>
      </c>
    </row>
    <row r="12" spans="2:2" x14ac:dyDescent="0.2">
      <c r="B12" s="13"/>
    </row>
    <row r="13" spans="2:2" ht="14.25" x14ac:dyDescent="0.2">
      <c r="B13" s="15" t="s">
        <v>22</v>
      </c>
    </row>
    <row r="14" spans="2:2" x14ac:dyDescent="0.2">
      <c r="B14" s="13"/>
    </row>
    <row r="15" spans="2:2" ht="28.5" x14ac:dyDescent="0.2">
      <c r="B15" s="15" t="s">
        <v>23</v>
      </c>
    </row>
    <row r="16" spans="2:2" ht="14.25" x14ac:dyDescent="0.2">
      <c r="B16" s="15"/>
    </row>
    <row r="17" spans="2:2" ht="252" customHeight="1" x14ac:dyDescent="0.2"/>
    <row r="18" spans="2:2" ht="46.5" customHeight="1" x14ac:dyDescent="0.2">
      <c r="B18" s="16"/>
    </row>
    <row r="19" spans="2:2" ht="14.25" x14ac:dyDescent="0.2">
      <c r="B19" s="15" t="s">
        <v>24</v>
      </c>
    </row>
    <row r="20" spans="2:2" x14ac:dyDescent="0.2">
      <c r="B20" s="13"/>
    </row>
    <row r="21" spans="2:2" ht="14.25" x14ac:dyDescent="0.2">
      <c r="B21" s="15" t="s">
        <v>25</v>
      </c>
    </row>
    <row r="22" spans="2:2" x14ac:dyDescent="0.2">
      <c r="B22" s="13"/>
    </row>
    <row r="23" spans="2:2" ht="14.25" x14ac:dyDescent="0.2">
      <c r="B23" s="15" t="s">
        <v>26</v>
      </c>
    </row>
    <row r="24" spans="2:2" x14ac:dyDescent="0.2">
      <c r="B24" s="13"/>
    </row>
    <row r="25" spans="2:2" ht="14.25" x14ac:dyDescent="0.2">
      <c r="B25" s="15" t="s">
        <v>27</v>
      </c>
    </row>
    <row r="26" spans="2:2" x14ac:dyDescent="0.2">
      <c r="B26" s="13"/>
    </row>
    <row r="27" spans="2:2" ht="14.25" x14ac:dyDescent="0.2">
      <c r="B27" s="15" t="s">
        <v>28</v>
      </c>
    </row>
    <row r="28" spans="2:2" x14ac:dyDescent="0.2">
      <c r="B28" s="13"/>
    </row>
    <row r="29" spans="2:2" ht="14.25" x14ac:dyDescent="0.2">
      <c r="B29" s="15" t="s">
        <v>29</v>
      </c>
    </row>
    <row r="30" spans="2:2" x14ac:dyDescent="0.2">
      <c r="B30" s="13"/>
    </row>
    <row r="31" spans="2:2" ht="14.25" x14ac:dyDescent="0.2">
      <c r="B31" s="15" t="s">
        <v>30</v>
      </c>
    </row>
    <row r="32" spans="2:2" x14ac:dyDescent="0.2">
      <c r="B32" s="13"/>
    </row>
    <row r="33" spans="2:2" ht="14.25" x14ac:dyDescent="0.2">
      <c r="B33" s="15" t="s">
        <v>31</v>
      </c>
    </row>
    <row r="34" spans="2:2" ht="14.25" x14ac:dyDescent="0.2">
      <c r="B34" s="15"/>
    </row>
    <row r="35" spans="2:2" ht="18" x14ac:dyDescent="0.25">
      <c r="B35" s="24" t="s">
        <v>32</v>
      </c>
    </row>
    <row r="36" spans="2:2" ht="15" x14ac:dyDescent="0.25">
      <c r="B36" s="17"/>
    </row>
    <row r="37" spans="2:2" ht="14.25" x14ac:dyDescent="0.2">
      <c r="B37" s="15" t="s">
        <v>33</v>
      </c>
    </row>
    <row r="38" spans="2:2" x14ac:dyDescent="0.2">
      <c r="B38" s="13"/>
    </row>
    <row r="39" spans="2:2" ht="14.25" x14ac:dyDescent="0.2">
      <c r="B39" s="15" t="s">
        <v>34</v>
      </c>
    </row>
    <row r="40" spans="2:2" x14ac:dyDescent="0.2">
      <c r="B40" s="13"/>
    </row>
    <row r="41" spans="2:2" ht="14.25" x14ac:dyDescent="0.2">
      <c r="B41" s="15" t="s">
        <v>35</v>
      </c>
    </row>
    <row r="42" spans="2:2" x14ac:dyDescent="0.2">
      <c r="B42" s="13"/>
    </row>
    <row r="43" spans="2:2" ht="14.25" x14ac:dyDescent="0.2">
      <c r="B43" s="15" t="s">
        <v>36</v>
      </c>
    </row>
    <row r="44" spans="2:2" x14ac:dyDescent="0.2">
      <c r="B44" s="13"/>
    </row>
    <row r="45" spans="2:2" ht="14.25" x14ac:dyDescent="0.2">
      <c r="B45" s="15" t="s">
        <v>37</v>
      </c>
    </row>
    <row r="46" spans="2:2" x14ac:dyDescent="0.2">
      <c r="B46" s="13"/>
    </row>
    <row r="47" spans="2:2" ht="14.25" x14ac:dyDescent="0.2">
      <c r="B47" s="15" t="s">
        <v>38</v>
      </c>
    </row>
    <row r="49" spans="2:2" ht="18" x14ac:dyDescent="0.25">
      <c r="B49" s="24" t="s">
        <v>39</v>
      </c>
    </row>
    <row r="51" spans="2:2" ht="28.5" x14ac:dyDescent="0.2">
      <c r="B51" s="15" t="s">
        <v>40</v>
      </c>
    </row>
    <row r="53" spans="2:2" ht="14.25" x14ac:dyDescent="0.2">
      <c r="B53" s="15" t="s">
        <v>41</v>
      </c>
    </row>
    <row r="55" spans="2:2" ht="14.25" x14ac:dyDescent="0.2">
      <c r="B55" s="15" t="s">
        <v>42</v>
      </c>
    </row>
    <row r="57" spans="2:2" ht="18" x14ac:dyDescent="0.25">
      <c r="B57" s="24" t="s">
        <v>43</v>
      </c>
    </row>
    <row r="58" spans="2:2" ht="14.25" x14ac:dyDescent="0.2">
      <c r="B58" s="14"/>
    </row>
    <row r="59" spans="2:2" ht="28.5" x14ac:dyDescent="0.2">
      <c r="B59" s="18" t="s">
        <v>44</v>
      </c>
    </row>
    <row r="60" spans="2:2" x14ac:dyDescent="0.2">
      <c r="B60" s="13"/>
    </row>
    <row r="61" spans="2:2" ht="14.25" x14ac:dyDescent="0.2">
      <c r="B61" s="18" t="s">
        <v>45</v>
      </c>
    </row>
    <row r="62" spans="2:2" x14ac:dyDescent="0.2">
      <c r="B62" s="13"/>
    </row>
    <row r="63" spans="2:2" ht="14.25" x14ac:dyDescent="0.2">
      <c r="B63" s="18" t="s">
        <v>46</v>
      </c>
    </row>
    <row r="64" spans="2:2" ht="279" customHeight="1" x14ac:dyDescent="0.2">
      <c r="B64" s="18"/>
    </row>
    <row r="66" spans="2:2" ht="14.25" x14ac:dyDescent="0.2">
      <c r="B66" s="18" t="s">
        <v>47</v>
      </c>
    </row>
    <row r="67" spans="2:2" x14ac:dyDescent="0.2">
      <c r="B67" s="13"/>
    </row>
    <row r="68" spans="2:2" ht="14.25" x14ac:dyDescent="0.2">
      <c r="B68" s="18" t="s">
        <v>48</v>
      </c>
    </row>
    <row r="69" spans="2:2" x14ac:dyDescent="0.2">
      <c r="B69" s="13"/>
    </row>
    <row r="70" spans="2:2" ht="14.25" x14ac:dyDescent="0.2">
      <c r="B70" s="18" t="s">
        <v>49</v>
      </c>
    </row>
    <row r="71" spans="2:2" ht="14.25" x14ac:dyDescent="0.2">
      <c r="B71" s="18" t="s">
        <v>50</v>
      </c>
    </row>
    <row r="72" spans="2:2" ht="14.25" x14ac:dyDescent="0.2">
      <c r="B72" s="18" t="s">
        <v>51</v>
      </c>
    </row>
    <row r="73" spans="2:2" ht="14.25" x14ac:dyDescent="0.2">
      <c r="B73" s="18"/>
    </row>
    <row r="74" spans="2:2" ht="42.75" x14ac:dyDescent="0.2">
      <c r="B74" s="18" t="s">
        <v>52</v>
      </c>
    </row>
    <row r="75" spans="2:2" x14ac:dyDescent="0.2">
      <c r="B75" s="13"/>
    </row>
    <row r="76" spans="2:2" ht="14.25" x14ac:dyDescent="0.2">
      <c r="B76" s="18" t="s">
        <v>53</v>
      </c>
    </row>
    <row r="77" spans="2:2" ht="14.25" x14ac:dyDescent="0.2">
      <c r="B77" s="18"/>
    </row>
    <row r="78" spans="2:2" ht="42.75" x14ac:dyDescent="0.2">
      <c r="B78" s="18" t="s">
        <v>54</v>
      </c>
    </row>
    <row r="79" spans="2:2" ht="14.25" x14ac:dyDescent="0.2">
      <c r="B79" s="18"/>
    </row>
    <row r="80" spans="2:2" ht="42.75" x14ac:dyDescent="0.2">
      <c r="B80" s="18" t="s">
        <v>55</v>
      </c>
    </row>
    <row r="81" spans="2:2" ht="14.25" x14ac:dyDescent="0.2">
      <c r="B81" s="18"/>
    </row>
    <row r="82" spans="2:2" ht="42.75" x14ac:dyDescent="0.2">
      <c r="B82" s="18" t="s">
        <v>56</v>
      </c>
    </row>
    <row r="83" spans="2:2" x14ac:dyDescent="0.2">
      <c r="B83" s="13"/>
    </row>
    <row r="84" spans="2:2" ht="28.5" x14ac:dyDescent="0.2">
      <c r="B84" s="18" t="s">
        <v>57</v>
      </c>
    </row>
    <row r="85" spans="2:2" ht="14.25" x14ac:dyDescent="0.2">
      <c r="B85" s="18"/>
    </row>
    <row r="86" spans="2:2" ht="14.25" x14ac:dyDescent="0.2">
      <c r="B86" s="18" t="s">
        <v>58</v>
      </c>
    </row>
    <row r="87" spans="2:2" x14ac:dyDescent="0.2">
      <c r="B87" s="13"/>
    </row>
    <row r="88" spans="2:2" ht="14.25" x14ac:dyDescent="0.2">
      <c r="B88" s="18" t="s">
        <v>61</v>
      </c>
    </row>
    <row r="90" spans="2:2" ht="15" x14ac:dyDescent="0.25">
      <c r="B90" s="30" t="s">
        <v>67</v>
      </c>
    </row>
    <row r="91" spans="2:2" ht="15" x14ac:dyDescent="0.25">
      <c r="B91" s="30" t="s">
        <v>68</v>
      </c>
    </row>
  </sheetData>
  <hyperlinks>
    <hyperlink ref="B1" r:id="rId1" xr:uid="{00000000-0004-0000-0400-000000000000}"/>
    <hyperlink ref="B35" r:id="rId2" xr:uid="{00000000-0004-0000-0400-000001000000}"/>
    <hyperlink ref="B49" r:id="rId3" xr:uid="{00000000-0004-0000-0400-000002000000}"/>
    <hyperlink ref="B57" r:id="rId4" xr:uid="{00000000-0004-0000-0400-000003000000}"/>
  </hyperlinks>
  <pageMargins left="0.7" right="0.7" top="0.75" bottom="0.75" header="0.3" footer="0.3"/>
  <pageSetup orientation="portrait" verticalDpi="0"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H312"/>
  <sheetViews>
    <sheetView workbookViewId="0">
      <selection activeCell="H27" sqref="H26:H27"/>
    </sheetView>
  </sheetViews>
  <sheetFormatPr defaultRowHeight="12.75" x14ac:dyDescent="0.2"/>
  <cols>
    <col min="1" max="1" width="10.28515625" style="10" customWidth="1"/>
    <col min="2" max="2" width="12.42578125" style="10" customWidth="1"/>
    <col min="3" max="3" width="18.85546875" style="10" customWidth="1"/>
    <col min="4" max="4" width="18.140625" style="10" customWidth="1"/>
    <col min="5" max="5" width="19.140625" style="10" customWidth="1"/>
    <col min="6" max="6" width="21.42578125" style="10" customWidth="1"/>
    <col min="8" max="8" width="59.42578125" customWidth="1"/>
  </cols>
  <sheetData>
    <row r="1" spans="1:8" s="47" customFormat="1" ht="29.25" customHeight="1" x14ac:dyDescent="0.2">
      <c r="A1" s="44" t="s">
        <v>0</v>
      </c>
      <c r="B1" s="45" t="s">
        <v>2</v>
      </c>
      <c r="C1" s="45" t="s">
        <v>1</v>
      </c>
      <c r="D1" s="45" t="s">
        <v>3</v>
      </c>
      <c r="E1" s="45" t="s">
        <v>4</v>
      </c>
      <c r="F1" s="46" t="s">
        <v>5</v>
      </c>
    </row>
    <row r="2" spans="1:8" x14ac:dyDescent="0.2">
      <c r="A2" s="4">
        <v>-10</v>
      </c>
      <c r="B2" s="5">
        <v>0</v>
      </c>
      <c r="C2" s="5">
        <v>0</v>
      </c>
      <c r="D2" s="5">
        <v>0</v>
      </c>
      <c r="E2" s="5">
        <f>B2-D2</f>
        <v>0</v>
      </c>
      <c r="F2" s="6">
        <v>0</v>
      </c>
      <c r="H2" s="95" t="s">
        <v>63</v>
      </c>
    </row>
    <row r="3" spans="1:8" x14ac:dyDescent="0.2">
      <c r="A3" s="4">
        <v>-9</v>
      </c>
      <c r="B3" s="5">
        <v>0</v>
      </c>
      <c r="C3" s="5">
        <v>0</v>
      </c>
      <c r="D3" s="5">
        <v>0</v>
      </c>
      <c r="E3" s="5">
        <f>B3-D3</f>
        <v>0</v>
      </c>
      <c r="F3" s="6">
        <f>F2+E3</f>
        <v>0</v>
      </c>
      <c r="H3" s="96"/>
    </row>
    <row r="4" spans="1:8" x14ac:dyDescent="0.2">
      <c r="A4" s="4">
        <v>-8</v>
      </c>
      <c r="B4" s="5">
        <v>0</v>
      </c>
      <c r="C4" s="5">
        <v>0</v>
      </c>
      <c r="D4" s="5">
        <v>0</v>
      </c>
      <c r="E4" s="5">
        <f t="shared" ref="E4:E13" si="0">B4-D4</f>
        <v>0</v>
      </c>
      <c r="F4" s="6">
        <f t="shared" ref="F4:F13" si="1">F3+E4</f>
        <v>0</v>
      </c>
      <c r="H4" s="96"/>
    </row>
    <row r="5" spans="1:8" x14ac:dyDescent="0.2">
      <c r="A5" s="4">
        <v>-7</v>
      </c>
      <c r="B5" s="5">
        <v>0</v>
      </c>
      <c r="C5" s="5">
        <v>0</v>
      </c>
      <c r="D5" s="5">
        <v>0</v>
      </c>
      <c r="E5" s="5">
        <f t="shared" si="0"/>
        <v>0</v>
      </c>
      <c r="F5" s="6">
        <f t="shared" si="1"/>
        <v>0</v>
      </c>
      <c r="H5" s="96"/>
    </row>
    <row r="6" spans="1:8" x14ac:dyDescent="0.2">
      <c r="A6" s="4">
        <v>-6</v>
      </c>
      <c r="B6" s="5">
        <v>0</v>
      </c>
      <c r="C6" s="5">
        <v>0</v>
      </c>
      <c r="D6" s="5">
        <v>0</v>
      </c>
      <c r="E6" s="5">
        <f t="shared" si="0"/>
        <v>0</v>
      </c>
      <c r="F6" s="6">
        <f t="shared" si="1"/>
        <v>0</v>
      </c>
      <c r="H6" s="96"/>
    </row>
    <row r="7" spans="1:8" x14ac:dyDescent="0.2">
      <c r="A7" s="4">
        <v>-5</v>
      </c>
      <c r="B7" s="5">
        <v>0</v>
      </c>
      <c r="C7" s="5">
        <v>0</v>
      </c>
      <c r="D7" s="5">
        <v>0</v>
      </c>
      <c r="E7" s="5">
        <f t="shared" si="0"/>
        <v>0</v>
      </c>
      <c r="F7" s="6">
        <f t="shared" si="1"/>
        <v>0</v>
      </c>
      <c r="H7" s="96"/>
    </row>
    <row r="8" spans="1:8" x14ac:dyDescent="0.2">
      <c r="A8" s="4">
        <v>-4</v>
      </c>
      <c r="B8" s="5">
        <v>0</v>
      </c>
      <c r="C8" s="5">
        <v>0</v>
      </c>
      <c r="D8" s="5">
        <v>0</v>
      </c>
      <c r="E8" s="5">
        <f t="shared" si="0"/>
        <v>0</v>
      </c>
      <c r="F8" s="6">
        <f t="shared" si="1"/>
        <v>0</v>
      </c>
      <c r="H8" s="96"/>
    </row>
    <row r="9" spans="1:8" x14ac:dyDescent="0.2">
      <c r="A9" s="4">
        <v>-3</v>
      </c>
      <c r="B9" s="5">
        <v>0</v>
      </c>
      <c r="C9" s="5">
        <v>0</v>
      </c>
      <c r="D9" s="5">
        <v>0</v>
      </c>
      <c r="E9" s="5">
        <f t="shared" si="0"/>
        <v>0</v>
      </c>
      <c r="F9" s="6">
        <f t="shared" si="1"/>
        <v>0</v>
      </c>
      <c r="H9" s="96"/>
    </row>
    <row r="10" spans="1:8" x14ac:dyDescent="0.2">
      <c r="A10" s="4">
        <v>-2</v>
      </c>
      <c r="B10" s="5">
        <v>0</v>
      </c>
      <c r="C10" s="5">
        <v>0</v>
      </c>
      <c r="D10" s="5">
        <v>0</v>
      </c>
      <c r="E10" s="5">
        <f t="shared" si="0"/>
        <v>0</v>
      </c>
      <c r="F10" s="6">
        <f t="shared" si="1"/>
        <v>0</v>
      </c>
      <c r="H10" s="96"/>
    </row>
    <row r="11" spans="1:8" x14ac:dyDescent="0.2">
      <c r="A11" s="4">
        <v>-1</v>
      </c>
      <c r="B11" s="5">
        <v>0</v>
      </c>
      <c r="C11" s="5">
        <v>0</v>
      </c>
      <c r="D11" s="5">
        <v>0</v>
      </c>
      <c r="E11" s="5">
        <f t="shared" si="0"/>
        <v>0</v>
      </c>
      <c r="F11" s="6">
        <f t="shared" si="1"/>
        <v>0</v>
      </c>
    </row>
    <row r="12" spans="1:8" x14ac:dyDescent="0.2">
      <c r="A12" s="4">
        <v>0</v>
      </c>
      <c r="B12" s="5">
        <v>1</v>
      </c>
      <c r="C12" s="5">
        <f>K*E12+F12*OnebyTi+Td*(E12-E11)</f>
        <v>1.3</v>
      </c>
      <c r="D12" s="5">
        <v>0</v>
      </c>
      <c r="E12" s="5">
        <f t="shared" si="0"/>
        <v>1</v>
      </c>
      <c r="F12" s="6">
        <f t="shared" si="1"/>
        <v>1</v>
      </c>
    </row>
    <row r="13" spans="1:8" x14ac:dyDescent="0.2">
      <c r="A13" s="4">
        <v>1</v>
      </c>
      <c r="B13" s="5">
        <v>1</v>
      </c>
      <c r="C13" s="5">
        <f ca="1">K*E13+F13*OnebyTi+Td*(E13-E12)</f>
        <v>0.5</v>
      </c>
      <c r="D13" s="5">
        <f t="shared" ref="D13:D76" ca="1" si="2">IF(ROW()-12&lt;D,0,OFFSET(C13,-D-1,0)*b-D12*a)</f>
        <v>0</v>
      </c>
      <c r="E13" s="5">
        <f t="shared" ca="1" si="0"/>
        <v>1</v>
      </c>
      <c r="F13" s="6">
        <f t="shared" ca="1" si="1"/>
        <v>2</v>
      </c>
    </row>
    <row r="14" spans="1:8" x14ac:dyDescent="0.2">
      <c r="A14" s="4">
        <v>2</v>
      </c>
      <c r="B14" s="5">
        <v>1</v>
      </c>
      <c r="C14" s="5">
        <f ca="1">K*E14+F14*OnebyTi+Td*(E14-E13)</f>
        <v>0.70000000000000007</v>
      </c>
      <c r="D14" s="5">
        <f t="shared" ca="1" si="2"/>
        <v>0</v>
      </c>
      <c r="E14" s="5">
        <f t="shared" ref="E14:E77" ca="1" si="3">B14-D14</f>
        <v>1</v>
      </c>
      <c r="F14" s="6">
        <f t="shared" ref="F14:F77" ca="1" si="4">F13+E14</f>
        <v>3</v>
      </c>
    </row>
    <row r="15" spans="1:8" x14ac:dyDescent="0.2">
      <c r="A15" s="4">
        <v>3</v>
      </c>
      <c r="B15" s="5">
        <v>1</v>
      </c>
      <c r="C15" s="5">
        <f ca="1">K*E15+F15*OnebyTi+Td*(E15-E14)</f>
        <v>0.9</v>
      </c>
      <c r="D15" s="5">
        <f t="shared" ca="1" si="2"/>
        <v>0</v>
      </c>
      <c r="E15" s="5">
        <f t="shared" ca="1" si="3"/>
        <v>1</v>
      </c>
      <c r="F15" s="6">
        <f t="shared" ca="1" si="4"/>
        <v>4</v>
      </c>
    </row>
    <row r="16" spans="1:8" x14ac:dyDescent="0.2">
      <c r="A16" s="4">
        <v>4</v>
      </c>
      <c r="B16" s="5">
        <v>1</v>
      </c>
      <c r="C16" s="5">
        <f ca="1">K*E16+F16*OnebyTi+Td*(E16-E15)</f>
        <v>1.1000000000000001</v>
      </c>
      <c r="D16" s="5">
        <f t="shared" ca="1" si="2"/>
        <v>0</v>
      </c>
      <c r="E16" s="5">
        <f t="shared" ca="1" si="3"/>
        <v>1</v>
      </c>
      <c r="F16" s="6">
        <f t="shared" ca="1" si="4"/>
        <v>5</v>
      </c>
    </row>
    <row r="17" spans="1:6" x14ac:dyDescent="0.2">
      <c r="A17" s="4">
        <v>5</v>
      </c>
      <c r="B17" s="5">
        <v>1</v>
      </c>
      <c r="C17" s="5">
        <f ca="1">K*E17+F17*OnebyTi+Td*(E17-E16)</f>
        <v>1.3000000000000003</v>
      </c>
      <c r="D17" s="5">
        <f t="shared" ca="1" si="2"/>
        <v>0</v>
      </c>
      <c r="E17" s="5">
        <f t="shared" ca="1" si="3"/>
        <v>1</v>
      </c>
      <c r="F17" s="6">
        <f t="shared" ca="1" si="4"/>
        <v>6</v>
      </c>
    </row>
    <row r="18" spans="1:6" x14ac:dyDescent="0.2">
      <c r="A18" s="4">
        <v>6</v>
      </c>
      <c r="B18" s="5">
        <v>1</v>
      </c>
      <c r="C18" s="5">
        <f ca="1">K*E18+F18*OnebyTi+Td*(E18-E17)</f>
        <v>1.1936549727017891</v>
      </c>
      <c r="D18" s="5">
        <f t="shared" ca="1" si="2"/>
        <v>0.23565002099862364</v>
      </c>
      <c r="E18" s="5">
        <f t="shared" ca="1" si="3"/>
        <v>0.76434997900137636</v>
      </c>
      <c r="F18" s="6">
        <f t="shared" ca="1" si="4"/>
        <v>6.7643499790013761</v>
      </c>
    </row>
    <row r="19" spans="1:6" x14ac:dyDescent="0.2">
      <c r="A19" s="4">
        <v>7</v>
      </c>
      <c r="B19" s="5">
        <v>1</v>
      </c>
      <c r="C19" s="5">
        <f ca="1">K*E19+F19*OnebyTi+Td*(E19-E18)</f>
        <v>1.5198809113980283</v>
      </c>
      <c r="D19" s="5">
        <f t="shared" ca="1" si="2"/>
        <v>0.28356854261605446</v>
      </c>
      <c r="E19" s="5">
        <f t="shared" ca="1" si="3"/>
        <v>0.71643145738394554</v>
      </c>
      <c r="F19" s="6">
        <f t="shared" ca="1" si="4"/>
        <v>7.480781436385322</v>
      </c>
    </row>
    <row r="20" spans="1:6" x14ac:dyDescent="0.2">
      <c r="A20" s="4">
        <v>8</v>
      </c>
      <c r="B20" s="5">
        <v>1</v>
      </c>
      <c r="C20" s="5">
        <f ca="1">K*E20+F20*OnebyTi+Td*(E20-E19)</f>
        <v>1.6129536428152336</v>
      </c>
      <c r="D20" s="5">
        <f t="shared" ca="1" si="2"/>
        <v>0.35905475929068076</v>
      </c>
      <c r="E20" s="5">
        <f t="shared" ca="1" si="3"/>
        <v>0.64094524070931924</v>
      </c>
      <c r="F20" s="6">
        <f t="shared" ca="1" si="4"/>
        <v>8.1217266770946406</v>
      </c>
    </row>
    <row r="21" spans="1:6" x14ac:dyDescent="0.2">
      <c r="A21" s="4">
        <v>9</v>
      </c>
      <c r="B21" s="5">
        <v>1</v>
      </c>
      <c r="C21" s="5">
        <f ca="1">K*E21+F21*OnebyTi+Td*(E21-E20)</f>
        <v>1.6891551502994675</v>
      </c>
      <c r="D21" s="5">
        <f t="shared" ca="1" si="2"/>
        <v>0.45711149570010889</v>
      </c>
      <c r="E21" s="5">
        <f t="shared" ca="1" si="3"/>
        <v>0.54288850429989111</v>
      </c>
      <c r="F21" s="6">
        <f t="shared" ca="1" si="4"/>
        <v>8.6646151813945309</v>
      </c>
    </row>
    <row r="22" spans="1:6" x14ac:dyDescent="0.2">
      <c r="A22" s="4">
        <v>10</v>
      </c>
      <c r="B22" s="5">
        <v>1</v>
      </c>
      <c r="C22" s="5">
        <f ca="1">K*E22+F22*OnebyTi+Td*(E22-E21)</f>
        <v>1.7442928980308303</v>
      </c>
      <c r="D22" s="5">
        <f t="shared" ca="1" si="2"/>
        <v>0.57364741072937275</v>
      </c>
      <c r="E22" s="5">
        <f t="shared" ca="1" si="3"/>
        <v>0.42635258927062725</v>
      </c>
      <c r="F22" s="6">
        <f t="shared" ca="1" si="4"/>
        <v>9.0909677706651575</v>
      </c>
    </row>
    <row r="23" spans="1:6" x14ac:dyDescent="0.2">
      <c r="A23" s="4">
        <v>11</v>
      </c>
      <c r="B23" s="5">
        <v>1</v>
      </c>
      <c r="C23" s="5">
        <f ca="1">K*E23+F23*OnebyTi+Td*(E23-E22)</f>
        <v>1.7749343280001915</v>
      </c>
      <c r="D23" s="5">
        <f t="shared" ca="1" si="2"/>
        <v>0.70531279758631737</v>
      </c>
      <c r="E23" s="5">
        <f t="shared" ca="1" si="3"/>
        <v>0.29468720241368263</v>
      </c>
      <c r="F23" s="6">
        <f t="shared" ca="1" si="4"/>
        <v>9.3856549730788394</v>
      </c>
    </row>
    <row r="24" spans="1:6" x14ac:dyDescent="0.2">
      <c r="A24" s="4">
        <v>12</v>
      </c>
      <c r="B24" s="5">
        <v>1</v>
      </c>
      <c r="C24" s="5">
        <f ca="1">K*E24+F24*OnebyTi+Td*(E24-E23)</f>
        <v>1.8504593115193981</v>
      </c>
      <c r="D24" s="5">
        <f t="shared" ca="1" si="2"/>
        <v>0.79383421590975922</v>
      </c>
      <c r="E24" s="5">
        <f t="shared" ca="1" si="3"/>
        <v>0.20616578409024078</v>
      </c>
      <c r="F24" s="6">
        <f t="shared" ca="1" si="4"/>
        <v>9.5918207571690797</v>
      </c>
    </row>
    <row r="25" spans="1:6" x14ac:dyDescent="0.2">
      <c r="A25" s="4">
        <v>13</v>
      </c>
      <c r="B25" s="5">
        <v>1</v>
      </c>
      <c r="C25" s="5">
        <f ca="1">K*E25+F25*OnebyTi+Td*(E25-E24)</f>
        <v>1.8091209676230964</v>
      </c>
      <c r="D25" s="5">
        <f t="shared" ca="1" si="2"/>
        <v>0.92544415363113752</v>
      </c>
      <c r="E25" s="5">
        <f t="shared" ca="1" si="3"/>
        <v>7.4555846368862477E-2</v>
      </c>
      <c r="F25" s="6">
        <f t="shared" ca="1" si="4"/>
        <v>9.6663766035379428</v>
      </c>
    </row>
    <row r="26" spans="1:6" x14ac:dyDescent="0.2">
      <c r="A26" s="4">
        <v>14</v>
      </c>
      <c r="B26" s="5">
        <v>1</v>
      </c>
      <c r="C26" s="5">
        <f ca="1">K*E26+F26*OnebyTi+Td*(E26-E25)</f>
        <v>1.7936304490552621</v>
      </c>
      <c r="D26" s="5">
        <f t="shared" ca="1" si="2"/>
        <v>1.05006848098728</v>
      </c>
      <c r="E26" s="5">
        <f t="shared" ca="1" si="3"/>
        <v>-5.0068480987280006E-2</v>
      </c>
      <c r="F26" s="6">
        <f t="shared" ca="1" si="4"/>
        <v>9.616308122550663</v>
      </c>
    </row>
    <row r="27" spans="1:6" x14ac:dyDescent="0.2">
      <c r="A27" s="4">
        <v>15</v>
      </c>
      <c r="B27" s="5">
        <v>1</v>
      </c>
      <c r="C27" s="5">
        <f ca="1">K*E27+F27*OnebyTi+Td*(E27-E26)</f>
        <v>1.7576402931705912</v>
      </c>
      <c r="D27" s="5">
        <f t="shared" ca="1" si="2"/>
        <v>1.165915240251401</v>
      </c>
      <c r="E27" s="5">
        <f t="shared" ca="1" si="3"/>
        <v>-0.16591524025140103</v>
      </c>
      <c r="F27" s="6">
        <f t="shared" ca="1" si="4"/>
        <v>9.450392882299262</v>
      </c>
    </row>
    <row r="28" spans="1:6" x14ac:dyDescent="0.2">
      <c r="A28" s="4">
        <v>16</v>
      </c>
      <c r="B28" s="5">
        <v>1</v>
      </c>
      <c r="C28" s="5">
        <f ca="1">K*E28+F28*OnebyTi+Td*(E28-E27)</f>
        <v>1.7040092971835747</v>
      </c>
      <c r="D28" s="5">
        <f t="shared" ca="1" si="2"/>
        <v>1.2707573227135989</v>
      </c>
      <c r="E28" s="5">
        <f t="shared" ca="1" si="3"/>
        <v>-0.27075732271359887</v>
      </c>
      <c r="F28" s="6">
        <f t="shared" ca="1" si="4"/>
        <v>9.1796355595856625</v>
      </c>
    </row>
    <row r="29" spans="1:6" x14ac:dyDescent="0.2">
      <c r="A29" s="4">
        <v>17</v>
      </c>
      <c r="B29" s="5">
        <v>1</v>
      </c>
      <c r="C29" s="5">
        <f ca="1">K*E29+F29*OnebyTi+Td*(E29-E28)</f>
        <v>1.6358905932202439</v>
      </c>
      <c r="D29" s="5">
        <f t="shared" ca="1" si="2"/>
        <v>1.3621491087772979</v>
      </c>
      <c r="E29" s="5">
        <f t="shared" ca="1" si="3"/>
        <v>-0.36214910877729789</v>
      </c>
      <c r="F29" s="6">
        <f t="shared" ca="1" si="4"/>
        <v>8.8174864508083637</v>
      </c>
    </row>
    <row r="30" spans="1:6" x14ac:dyDescent="0.2">
      <c r="A30" s="4">
        <v>18</v>
      </c>
      <c r="B30" s="5">
        <v>1</v>
      </c>
      <c r="C30" s="5">
        <f ca="1">K*E30+F30*OnebyTi+Td*(E30-E29)</f>
        <v>1.5397822479984651</v>
      </c>
      <c r="D30" s="5">
        <f t="shared" ca="1" si="2"/>
        <v>1.4506647314926966</v>
      </c>
      <c r="E30" s="5">
        <f t="shared" ca="1" si="3"/>
        <v>-0.45066473149269659</v>
      </c>
      <c r="F30" s="6">
        <f t="shared" ca="1" si="4"/>
        <v>8.3668217193156664</v>
      </c>
    </row>
    <row r="31" spans="1:6" x14ac:dyDescent="0.2">
      <c r="A31" s="4">
        <v>19</v>
      </c>
      <c r="B31" s="5">
        <v>1</v>
      </c>
      <c r="C31" s="5">
        <f ca="1">K*E31+F31*OnebyTi+Td*(E31-E30)</f>
        <v>1.453694704844108</v>
      </c>
      <c r="D31" s="5">
        <f t="shared" ca="1" si="2"/>
        <v>1.5156418234705553</v>
      </c>
      <c r="E31" s="5">
        <f t="shared" ca="1" si="3"/>
        <v>-0.51564182347055532</v>
      </c>
      <c r="F31" s="6">
        <f t="shared" ca="1" si="4"/>
        <v>7.8511798958451111</v>
      </c>
    </row>
    <row r="32" spans="1:6" x14ac:dyDescent="0.2">
      <c r="A32" s="4">
        <v>20</v>
      </c>
      <c r="B32" s="5">
        <v>1</v>
      </c>
      <c r="C32" s="5">
        <f ca="1">K*E32+F32*OnebyTi+Td*(E32-E31)</f>
        <v>1.3500354066714408</v>
      </c>
      <c r="D32" s="5">
        <f t="shared" ca="1" si="2"/>
        <v>1.566032612283182</v>
      </c>
      <c r="E32" s="5">
        <f t="shared" ca="1" si="3"/>
        <v>-0.56603261228318202</v>
      </c>
      <c r="F32" s="6">
        <f t="shared" ca="1" si="4"/>
        <v>7.2851472835619289</v>
      </c>
    </row>
    <row r="33" spans="1:6" x14ac:dyDescent="0.2">
      <c r="A33" s="4">
        <v>21</v>
      </c>
      <c r="B33" s="5">
        <v>1</v>
      </c>
      <c r="C33" s="5">
        <f ca="1">K*E33+F33*OnebyTi+Td*(E33-E32)</f>
        <v>1.2420673190028158</v>
      </c>
      <c r="D33" s="5">
        <f t="shared" ca="1" si="2"/>
        <v>1.6007651923021169</v>
      </c>
      <c r="E33" s="5">
        <f t="shared" ca="1" si="3"/>
        <v>-0.60076519230211689</v>
      </c>
      <c r="F33" s="6">
        <f t="shared" ca="1" si="4"/>
        <v>6.6843820912598115</v>
      </c>
    </row>
    <row r="34" spans="1:6" x14ac:dyDescent="0.2">
      <c r="A34" s="4">
        <v>22</v>
      </c>
      <c r="B34" s="5">
        <v>1</v>
      </c>
      <c r="C34" s="5">
        <f ca="1">K*E34+F34*OnebyTi+Td*(E34-E33)</f>
        <v>1.1323173850780277</v>
      </c>
      <c r="D34" s="5">
        <f t="shared" ca="1" si="2"/>
        <v>1.6194801734431166</v>
      </c>
      <c r="E34" s="5">
        <f t="shared" ca="1" si="3"/>
        <v>-0.61948017344311657</v>
      </c>
      <c r="F34" s="6">
        <f t="shared" ca="1" si="4"/>
        <v>6.0649019178166945</v>
      </c>
    </row>
    <row r="35" spans="1:6" x14ac:dyDescent="0.2">
      <c r="A35" s="4">
        <v>23</v>
      </c>
      <c r="B35" s="5">
        <v>1</v>
      </c>
      <c r="C35" s="5">
        <f ca="1">K*E35+F35*OnebyTi+Td*(E35-E34)</f>
        <v>1.0232692157653274</v>
      </c>
      <c r="D35" s="5">
        <f t="shared" ca="1" si="2"/>
        <v>1.6224548778777907</v>
      </c>
      <c r="E35" s="5">
        <f t="shared" ca="1" si="3"/>
        <v>-0.62245487787779075</v>
      </c>
      <c r="F35" s="6">
        <f t="shared" ca="1" si="4"/>
        <v>5.4424470399389033</v>
      </c>
    </row>
    <row r="36" spans="1:6" x14ac:dyDescent="0.2">
      <c r="A36" s="4">
        <v>24</v>
      </c>
      <c r="B36" s="5">
        <v>1</v>
      </c>
      <c r="C36" s="5">
        <f ca="1">K*E36+F36*OnebyTi+Td*(E36-E35)</f>
        <v>0.92123475159151791</v>
      </c>
      <c r="D36" s="5">
        <f t="shared" ca="1" si="2"/>
        <v>1.6074688725185027</v>
      </c>
      <c r="E36" s="5">
        <f t="shared" ca="1" si="3"/>
        <v>-0.60746887251850268</v>
      </c>
      <c r="F36" s="6">
        <f t="shared" ca="1" si="4"/>
        <v>4.8349781674204007</v>
      </c>
    </row>
    <row r="37" spans="1:6" x14ac:dyDescent="0.2">
      <c r="A37" s="4">
        <v>25</v>
      </c>
      <c r="B37" s="5">
        <v>1</v>
      </c>
      <c r="C37" s="5">
        <f ca="1">K*E37+F37*OnebyTi+Td*(E37-E36)</f>
        <v>0.82099185757004622</v>
      </c>
      <c r="D37" s="5">
        <f t="shared" ca="1" si="2"/>
        <v>1.5795943449481051</v>
      </c>
      <c r="E37" s="5">
        <f t="shared" ca="1" si="3"/>
        <v>-0.57959434494810513</v>
      </c>
      <c r="F37" s="6">
        <f t="shared" ca="1" si="4"/>
        <v>4.2553838224722957</v>
      </c>
    </row>
    <row r="38" spans="1:6" x14ac:dyDescent="0.2">
      <c r="A38" s="4">
        <v>26</v>
      </c>
      <c r="B38" s="5">
        <v>1</v>
      </c>
      <c r="C38" s="5">
        <f ca="1">K*E38+F38*OnebyTi+Td*(E38-E37)</f>
        <v>0.7312940296353454</v>
      </c>
      <c r="D38" s="5">
        <f t="shared" ca="1" si="2"/>
        <v>1.5379823690824761</v>
      </c>
      <c r="E38" s="5">
        <f t="shared" ca="1" si="3"/>
        <v>-0.5379823690824761</v>
      </c>
      <c r="F38" s="6">
        <f t="shared" ca="1" si="4"/>
        <v>3.7174014533898196</v>
      </c>
    </row>
    <row r="39" spans="1:6" x14ac:dyDescent="0.2">
      <c r="A39" s="4">
        <v>27</v>
      </c>
      <c r="B39" s="5">
        <v>1</v>
      </c>
      <c r="C39" s="5">
        <f ca="1">K*E39+F39*OnebyTi+Td*(E39-E38)</f>
        <v>0.65181796771830181</v>
      </c>
      <c r="D39" s="5">
        <f t="shared" ca="1" si="2"/>
        <v>1.4843420708016448</v>
      </c>
      <c r="E39" s="5">
        <f t="shared" ca="1" si="3"/>
        <v>-0.48434207080164482</v>
      </c>
      <c r="F39" s="6">
        <f t="shared" ca="1" si="4"/>
        <v>3.2330593825881748</v>
      </c>
    </row>
    <row r="40" spans="1:6" x14ac:dyDescent="0.2">
      <c r="A40" s="4">
        <v>28</v>
      </c>
      <c r="B40" s="5">
        <v>1</v>
      </c>
      <c r="C40" s="5">
        <f ca="1">K*E40+F40*OnebyTi+Td*(E40-E39)</f>
        <v>0.58426387985994577</v>
      </c>
      <c r="D40" s="5">
        <f t="shared" ca="1" si="2"/>
        <v>1.4205308211225647</v>
      </c>
      <c r="E40" s="5">
        <f t="shared" ca="1" si="3"/>
        <v>-0.42053082112256468</v>
      </c>
      <c r="F40" s="6">
        <f t="shared" ca="1" si="4"/>
        <v>2.8125285614656104</v>
      </c>
    </row>
    <row r="41" spans="1:6" x14ac:dyDescent="0.2">
      <c r="A41" s="4">
        <v>29</v>
      </c>
      <c r="B41" s="5">
        <v>1</v>
      </c>
      <c r="C41" s="5">
        <f ca="1">K*E41+F41*OnebyTi+Td*(E41-E40)</f>
        <v>0.52996117160073264</v>
      </c>
      <c r="D41" s="5">
        <f t="shared" ca="1" si="2"/>
        <v>1.3485195090884263</v>
      </c>
      <c r="E41" s="5">
        <f t="shared" ca="1" si="3"/>
        <v>-0.34851950908842633</v>
      </c>
      <c r="F41" s="6">
        <f t="shared" ca="1" si="4"/>
        <v>2.4640090523771843</v>
      </c>
    </row>
    <row r="42" spans="1:6" x14ac:dyDescent="0.2">
      <c r="A42" s="4">
        <v>30</v>
      </c>
      <c r="B42" s="5">
        <v>1</v>
      </c>
      <c r="C42" s="5">
        <f ca="1">K*E42+F42*OnebyTi+Td*(E42-E41)</f>
        <v>0.48893561982544714</v>
      </c>
      <c r="D42" s="5">
        <f t="shared" ca="1" si="2"/>
        <v>1.2710659228757046</v>
      </c>
      <c r="E42" s="5">
        <f t="shared" ca="1" si="3"/>
        <v>-0.27106592287570463</v>
      </c>
      <c r="F42" s="6">
        <f t="shared" ca="1" si="4"/>
        <v>2.1929431295014794</v>
      </c>
    </row>
    <row r="43" spans="1:6" x14ac:dyDescent="0.2">
      <c r="A43" s="4">
        <v>31</v>
      </c>
      <c r="B43" s="5">
        <v>1</v>
      </c>
      <c r="C43" s="5">
        <f ca="1">K*E43+F43*OnebyTi+Td*(E43-E42)</f>
        <v>0.46332881197779879</v>
      </c>
      <c r="D43" s="5">
        <f t="shared" ca="1" si="2"/>
        <v>1.1894813359986167</v>
      </c>
      <c r="E43" s="5">
        <f t="shared" ca="1" si="3"/>
        <v>-0.18948133599861672</v>
      </c>
      <c r="F43" s="6">
        <f t="shared" ca="1" si="4"/>
        <v>2.0034617935028627</v>
      </c>
    </row>
    <row r="44" spans="1:6" x14ac:dyDescent="0.2">
      <c r="A44" s="4">
        <v>32</v>
      </c>
      <c r="B44" s="5">
        <v>1</v>
      </c>
      <c r="C44" s="5">
        <f ca="1">K*E44+F44*OnebyTi+Td*(E44-E43)</f>
        <v>0.45181980626679524</v>
      </c>
      <c r="D44" s="5">
        <f t="shared" ca="1" si="2"/>
        <v>1.1064260680249185</v>
      </c>
      <c r="E44" s="5">
        <f t="shared" ca="1" si="3"/>
        <v>-0.1064260680249185</v>
      </c>
      <c r="F44" s="6">
        <f t="shared" ca="1" si="4"/>
        <v>1.8970357254779442</v>
      </c>
    </row>
    <row r="45" spans="1:6" x14ac:dyDescent="0.2">
      <c r="A45" s="4">
        <v>33</v>
      </c>
      <c r="B45" s="5">
        <v>1</v>
      </c>
      <c r="C45" s="5">
        <f ca="1">K*E45+F45*OnebyTi+Td*(E45-E44)</f>
        <v>0.45460773307151181</v>
      </c>
      <c r="D45" s="5">
        <f t="shared" ca="1" si="2"/>
        <v>1.0240196000376889</v>
      </c>
      <c r="E45" s="5">
        <f t="shared" ca="1" si="3"/>
        <v>-2.4019600037688882E-2</v>
      </c>
      <c r="F45" s="6">
        <f t="shared" ca="1" si="4"/>
        <v>1.8730161254402553</v>
      </c>
    </row>
    <row r="46" spans="1:6" x14ac:dyDescent="0.2">
      <c r="A46" s="4">
        <v>34</v>
      </c>
      <c r="B46" s="5">
        <v>1</v>
      </c>
      <c r="C46" s="5">
        <f ca="1">K*E46+F46*OnebyTi+Td*(E46-E45)</f>
        <v>0.47102578977089438</v>
      </c>
      <c r="D46" s="5">
        <f t="shared" ca="1" si="2"/>
        <v>0.94430541181141969</v>
      </c>
      <c r="E46" s="5">
        <f t="shared" ca="1" si="3"/>
        <v>5.5694588188580307E-2</v>
      </c>
      <c r="F46" s="6">
        <f t="shared" ca="1" si="4"/>
        <v>1.9287107136288357</v>
      </c>
    </row>
    <row r="47" spans="1:6" x14ac:dyDescent="0.2">
      <c r="A47" s="4">
        <v>35</v>
      </c>
      <c r="B47" s="5">
        <v>1</v>
      </c>
      <c r="C47" s="5">
        <f ca="1">K*E47+F47*OnebyTi+Td*(E47-E46)</f>
        <v>0.50009074808864851</v>
      </c>
      <c r="D47" s="5">
        <f t="shared" ca="1" si="2"/>
        <v>0.86919754342195266</v>
      </c>
      <c r="E47" s="5">
        <f t="shared" ca="1" si="3"/>
        <v>0.13080245657804734</v>
      </c>
      <c r="F47" s="6">
        <f t="shared" ca="1" si="4"/>
        <v>2.0595131702068832</v>
      </c>
    </row>
    <row r="48" spans="1:6" x14ac:dyDescent="0.2">
      <c r="A48" s="4">
        <v>36</v>
      </c>
      <c r="B48" s="5">
        <v>1</v>
      </c>
      <c r="C48" s="5">
        <f ca="1">K*E48+F48*OnebyTi+Td*(E48-E47)</f>
        <v>0.54075210129528439</v>
      </c>
      <c r="D48" s="5">
        <f t="shared" ca="1" si="2"/>
        <v>0.80026775089849611</v>
      </c>
      <c r="E48" s="5">
        <f t="shared" ca="1" si="3"/>
        <v>0.19973224910150389</v>
      </c>
      <c r="F48" s="6">
        <f t="shared" ca="1" si="4"/>
        <v>2.2592454193083871</v>
      </c>
    </row>
    <row r="49" spans="1:6" x14ac:dyDescent="0.2">
      <c r="A49" s="4">
        <v>37</v>
      </c>
      <c r="B49" s="5">
        <v>1</v>
      </c>
      <c r="C49" s="5">
        <f ca="1">K*E49+F49*OnebyTi+Td*(E49-E48)</f>
        <v>0.5911684266240449</v>
      </c>
      <c r="D49" s="5">
        <f t="shared" ca="1" si="2"/>
        <v>0.7391910831816374</v>
      </c>
      <c r="E49" s="5">
        <f t="shared" ca="1" si="3"/>
        <v>0.2608089168183626</v>
      </c>
      <c r="F49" s="6">
        <f t="shared" ca="1" si="4"/>
        <v>2.5200543361267496</v>
      </c>
    </row>
    <row r="50" spans="1:6" x14ac:dyDescent="0.2">
      <c r="A50" s="4">
        <v>38</v>
      </c>
      <c r="B50" s="5">
        <v>1</v>
      </c>
      <c r="C50" s="5">
        <f ca="1">K*E50+F50*OnebyTi+Td*(E50-E49)</f>
        <v>0.64997258971024252</v>
      </c>
      <c r="D50" s="5">
        <f t="shared" ca="1" si="2"/>
        <v>0.68709950822826527</v>
      </c>
      <c r="E50" s="5">
        <f t="shared" ca="1" si="3"/>
        <v>0.31290049177173473</v>
      </c>
      <c r="F50" s="6">
        <f t="shared" ca="1" si="4"/>
        <v>2.8329548278984844</v>
      </c>
    </row>
    <row r="51" spans="1:6" x14ac:dyDescent="0.2">
      <c r="A51" s="4">
        <v>39</v>
      </c>
      <c r="B51" s="5">
        <v>1</v>
      </c>
      <c r="C51" s="5">
        <f ca="1">K*E51+F51*OnebyTi+Td*(E51-E50)</f>
        <v>0.71524780480891348</v>
      </c>
      <c r="D51" s="5">
        <f t="shared" ca="1" si="2"/>
        <v>0.64495589923003749</v>
      </c>
      <c r="E51" s="5">
        <f t="shared" ca="1" si="3"/>
        <v>0.35504410076996251</v>
      </c>
      <c r="F51" s="6">
        <f t="shared" ca="1" si="4"/>
        <v>3.1879989286684469</v>
      </c>
    </row>
    <row r="52" spans="1:6" x14ac:dyDescent="0.2">
      <c r="A52" s="4">
        <v>40</v>
      </c>
      <c r="B52" s="5">
        <v>1</v>
      </c>
      <c r="C52" s="5">
        <f ca="1">K*E52+F52*OnebyTi+Td*(E52-E51)</f>
        <v>0.7850996499110181</v>
      </c>
      <c r="D52" s="5">
        <f t="shared" ca="1" si="2"/>
        <v>0.61342771927131445</v>
      </c>
      <c r="E52" s="5">
        <f t="shared" ca="1" si="3"/>
        <v>0.38657228072868555</v>
      </c>
      <c r="F52" s="6">
        <f t="shared" ca="1" si="4"/>
        <v>3.5745712093971322</v>
      </c>
    </row>
    <row r="53" spans="1:6" x14ac:dyDescent="0.2">
      <c r="A53" s="4">
        <v>41</v>
      </c>
      <c r="B53" s="5">
        <v>1</v>
      </c>
      <c r="C53" s="5">
        <f ca="1">K*E53+F53*OnebyTi+Td*(E53-E52)</f>
        <v>0.85759378573714773</v>
      </c>
      <c r="D53" s="5">
        <f t="shared" ca="1" si="2"/>
        <v>0.59288321185661019</v>
      </c>
      <c r="E53" s="5">
        <f t="shared" ca="1" si="3"/>
        <v>0.40711678814338981</v>
      </c>
      <c r="F53" s="6">
        <f t="shared" ca="1" si="4"/>
        <v>3.9816879975405222</v>
      </c>
    </row>
    <row r="54" spans="1:6" x14ac:dyDescent="0.2">
      <c r="A54" s="4">
        <v>42</v>
      </c>
      <c r="B54" s="5">
        <v>1</v>
      </c>
      <c r="C54" s="5">
        <f ca="1">K*E54+F54*OnebyTi+Td*(E54-E53)</f>
        <v>0.93075733324957932</v>
      </c>
      <c r="D54" s="5">
        <f t="shared" ca="1" si="2"/>
        <v>0.5834334447039502</v>
      </c>
      <c r="E54" s="5">
        <f t="shared" ca="1" si="3"/>
        <v>0.4165665552960498</v>
      </c>
      <c r="F54" s="6">
        <f t="shared" ca="1" si="4"/>
        <v>4.3982545528365717</v>
      </c>
    </row>
    <row r="55" spans="1:6" x14ac:dyDescent="0.2">
      <c r="A55" s="4">
        <v>43</v>
      </c>
      <c r="B55" s="5">
        <v>1</v>
      </c>
      <c r="C55" s="5">
        <f ca="1">K*E55+F55*OnebyTi+Td*(E55-E54)</f>
        <v>1.0027981285042351</v>
      </c>
      <c r="D55" s="5">
        <f t="shared" ca="1" si="2"/>
        <v>0.58483555905156115</v>
      </c>
      <c r="E55" s="5">
        <f t="shared" ca="1" si="3"/>
        <v>0.41516444094843885</v>
      </c>
      <c r="F55" s="6">
        <f t="shared" ca="1" si="4"/>
        <v>4.8134189937850103</v>
      </c>
    </row>
    <row r="56" spans="1:6" x14ac:dyDescent="0.2">
      <c r="A56" s="4">
        <v>44</v>
      </c>
      <c r="B56" s="5">
        <v>1</v>
      </c>
      <c r="C56" s="5">
        <f ca="1">K*E56+F56*OnebyTi+Td*(E56-E55)</f>
        <v>1.0718835883990274</v>
      </c>
      <c r="D56" s="5">
        <f t="shared" ca="1" si="2"/>
        <v>0.59664289954579675</v>
      </c>
      <c r="E56" s="5">
        <f t="shared" ca="1" si="3"/>
        <v>0.40335710045420325</v>
      </c>
      <c r="F56" s="6">
        <f t="shared" ca="1" si="4"/>
        <v>5.2167760942392132</v>
      </c>
    </row>
    <row r="57" spans="1:6" x14ac:dyDescent="0.2">
      <c r="A57" s="4">
        <v>45</v>
      </c>
      <c r="B57" s="5">
        <v>1</v>
      </c>
      <c r="C57" s="5">
        <f ca="1">K*E57+F57*OnebyTi+Td*(E57-E56)</f>
        <v>1.1364131005683102</v>
      </c>
      <c r="D57" s="5">
        <f t="shared" ca="1" si="2"/>
        <v>0.6181423214040993</v>
      </c>
      <c r="E57" s="5">
        <f t="shared" ca="1" si="3"/>
        <v>0.3818576785959007</v>
      </c>
      <c r="F57" s="6">
        <f t="shared" ca="1" si="4"/>
        <v>5.5986337728351137</v>
      </c>
    </row>
    <row r="58" spans="1:6" x14ac:dyDescent="0.2">
      <c r="A58" s="4">
        <v>46</v>
      </c>
      <c r="B58" s="5">
        <v>1</v>
      </c>
      <c r="C58" s="5">
        <f ca="1">K*E58+F58*OnebyTi+Td*(E58-E57)</f>
        <v>1.1949405601772636</v>
      </c>
      <c r="D58" s="5">
        <f t="shared" ca="1" si="2"/>
        <v>0.64840655061066044</v>
      </c>
      <c r="E58" s="5">
        <f t="shared" ca="1" si="3"/>
        <v>0.35159344938933956</v>
      </c>
      <c r="F58" s="6">
        <f t="shared" ca="1" si="4"/>
        <v>5.950227222224453</v>
      </c>
    </row>
    <row r="59" spans="1:6" x14ac:dyDescent="0.2">
      <c r="A59" s="4">
        <v>47</v>
      </c>
      <c r="B59" s="5">
        <v>1</v>
      </c>
      <c r="C59" s="5">
        <f ca="1">K*E59+F59*OnebyTi+Td*(E59-E58)</f>
        <v>1.2462285029114919</v>
      </c>
      <c r="D59" s="5">
        <f t="shared" ca="1" si="2"/>
        <v>0.68632576318773797</v>
      </c>
      <c r="E59" s="5">
        <f t="shared" ca="1" si="3"/>
        <v>0.31367423681226203</v>
      </c>
      <c r="F59" s="6">
        <f t="shared" ca="1" si="4"/>
        <v>6.263901459036715</v>
      </c>
    </row>
    <row r="60" spans="1:6" x14ac:dyDescent="0.2">
      <c r="A60" s="4">
        <v>48</v>
      </c>
      <c r="B60" s="5">
        <v>1</v>
      </c>
      <c r="C60" s="5">
        <f ca="1">K*E60+F60*OnebyTi+Td*(E60-E59)</f>
        <v>1.2892822582332224</v>
      </c>
      <c r="D60" s="5">
        <f t="shared" ca="1" si="2"/>
        <v>0.73063368981681442</v>
      </c>
      <c r="E60" s="5">
        <f t="shared" ca="1" si="3"/>
        <v>0.26936631018318558</v>
      </c>
      <c r="F60" s="6">
        <f t="shared" ca="1" si="4"/>
        <v>6.5332677692199006</v>
      </c>
    </row>
    <row r="61" spans="1:6" x14ac:dyDescent="0.2">
      <c r="A61" s="4">
        <v>49</v>
      </c>
      <c r="B61" s="5">
        <v>1</v>
      </c>
      <c r="C61" s="5">
        <f ca="1">K*E61+F61*OnebyTi+Td*(E61-E60)</f>
        <v>1.3233278912071667</v>
      </c>
      <c r="D61" s="5">
        <f t="shared" ca="1" si="2"/>
        <v>0.77996873265663702</v>
      </c>
      <c r="E61" s="5">
        <f t="shared" ca="1" si="3"/>
        <v>0.22003126734336298</v>
      </c>
      <c r="F61" s="6">
        <f t="shared" ca="1" si="4"/>
        <v>6.7532990365632637</v>
      </c>
    </row>
    <row r="62" spans="1:6" x14ac:dyDescent="0.2">
      <c r="A62" s="4">
        <v>50</v>
      </c>
      <c r="B62" s="5">
        <v>1</v>
      </c>
      <c r="C62" s="5">
        <f ca="1">K*E62+F62*OnebyTi+Td*(E62-E61)</f>
        <v>1.347879445630157</v>
      </c>
      <c r="D62" s="5">
        <f t="shared" ca="1" si="2"/>
        <v>0.83288391872240974</v>
      </c>
      <c r="E62" s="5">
        <f t="shared" ca="1" si="3"/>
        <v>0.16711608127759026</v>
      </c>
      <c r="F62" s="6">
        <f t="shared" ca="1" si="4"/>
        <v>6.9204151178408537</v>
      </c>
    </row>
    <row r="63" spans="1:6" x14ac:dyDescent="0.2">
      <c r="A63" s="4">
        <v>51</v>
      </c>
      <c r="B63" s="5">
        <v>1</v>
      </c>
      <c r="C63" s="5">
        <f ca="1">K*E63+F63*OnebyTi+Td*(E63-E62)</f>
        <v>1.3626911898757665</v>
      </c>
      <c r="D63" s="5">
        <f t="shared" ca="1" si="2"/>
        <v>0.88790442493447241</v>
      </c>
      <c r="E63" s="5">
        <f t="shared" ca="1" si="3"/>
        <v>0.11209557506552759</v>
      </c>
      <c r="F63" s="6">
        <f t="shared" ca="1" si="4"/>
        <v>7.0325106929063814</v>
      </c>
    </row>
    <row r="64" spans="1:6" x14ac:dyDescent="0.2">
      <c r="A64" s="4">
        <v>52</v>
      </c>
      <c r="B64" s="5">
        <v>1</v>
      </c>
      <c r="C64" s="5">
        <f ca="1">K*E64+F64*OnebyTi+Td*(E64-E63)</f>
        <v>1.3677777393836346</v>
      </c>
      <c r="D64" s="5">
        <f t="shared" ca="1" si="2"/>
        <v>0.94356063394778011</v>
      </c>
      <c r="E64" s="5">
        <f t="shared" ca="1" si="3"/>
        <v>5.6439366052219886E-2</v>
      </c>
      <c r="F64" s="6">
        <f t="shared" ca="1" si="4"/>
        <v>7.0889500589586012</v>
      </c>
    </row>
    <row r="65" spans="1:6" x14ac:dyDescent="0.2">
      <c r="A65" s="4">
        <v>53</v>
      </c>
      <c r="B65" s="5">
        <v>1</v>
      </c>
      <c r="C65" s="5">
        <f ca="1">K*E65+F65*OnebyTi+Td*(E65-E64)</f>
        <v>1.3633981319304787</v>
      </c>
      <c r="D65" s="5">
        <f t="shared" ca="1" si="2"/>
        <v>0.99842501062232425</v>
      </c>
      <c r="E65" s="5">
        <f t="shared" ca="1" si="3"/>
        <v>1.5749893776757506E-3</v>
      </c>
      <c r="F65" s="6">
        <f t="shared" ca="1" si="4"/>
        <v>7.0905250483362767</v>
      </c>
    </row>
    <row r="66" spans="1:6" x14ac:dyDescent="0.2">
      <c r="A66" s="4">
        <v>54</v>
      </c>
      <c r="B66" s="5">
        <v>1</v>
      </c>
      <c r="C66" s="5">
        <f ca="1">K*E66+F66*OnebyTi+Td*(E66-E65)</f>
        <v>1.3500369899734483</v>
      </c>
      <c r="D66" s="5">
        <f t="shared" ca="1" si="2"/>
        <v>1.0511484848585626</v>
      </c>
      <c r="E66" s="5">
        <f t="shared" ca="1" si="3"/>
        <v>-5.1148484858562604E-2</v>
      </c>
      <c r="F66" s="6">
        <f t="shared" ca="1" si="4"/>
        <v>7.0393765634777141</v>
      </c>
    </row>
    <row r="67" spans="1:6" x14ac:dyDescent="0.2">
      <c r="A67" s="4">
        <v>55</v>
      </c>
      <c r="B67" s="5">
        <v>1</v>
      </c>
      <c r="C67" s="5">
        <f ca="1">K*E67+F67*OnebyTi+Td*(E67-E66)</f>
        <v>1.3283916844165329</v>
      </c>
      <c r="D67" s="5">
        <f t="shared" ca="1" si="2"/>
        <v>1.100486240875056</v>
      </c>
      <c r="E67" s="5">
        <f t="shared" ca="1" si="3"/>
        <v>-0.10048624087505598</v>
      </c>
      <c r="F67" s="6">
        <f t="shared" ca="1" si="4"/>
        <v>6.9388903226026581</v>
      </c>
    </row>
    <row r="68" spans="1:6" x14ac:dyDescent="0.2">
      <c r="A68" s="4">
        <v>56</v>
      </c>
      <c r="B68" s="5">
        <v>1</v>
      </c>
      <c r="C68" s="5">
        <f ca="1">K*E68+F68*OnebyTi+Td*(E68-E67)</f>
        <v>1.2993339783625588</v>
      </c>
      <c r="D68" s="5">
        <f t="shared" ca="1" si="2"/>
        <v>1.1453310207946377</v>
      </c>
      <c r="E68" s="5">
        <f t="shared" ca="1" si="3"/>
        <v>-0.14533102079463767</v>
      </c>
      <c r="F68" s="6">
        <f t="shared" ca="1" si="4"/>
        <v>6.7935593018080205</v>
      </c>
    </row>
    <row r="69" spans="1:6" x14ac:dyDescent="0.2">
      <c r="A69" s="4">
        <v>57</v>
      </c>
      <c r="B69" s="5">
        <v>1</v>
      </c>
      <c r="C69" s="5">
        <f ca="1">K*E69+F69*OnebyTi+Td*(E69-E68)</f>
        <v>1.2638916257149804</v>
      </c>
      <c r="D69" s="5">
        <f t="shared" ca="1" si="2"/>
        <v>1.1847317349548165</v>
      </c>
      <c r="E69" s="5">
        <f t="shared" ca="1" si="3"/>
        <v>-0.18473173495481654</v>
      </c>
      <c r="F69" s="6">
        <f t="shared" ca="1" si="4"/>
        <v>6.6088275668532042</v>
      </c>
    </row>
    <row r="70" spans="1:6" x14ac:dyDescent="0.2">
      <c r="A70" s="4">
        <v>58</v>
      </c>
      <c r="B70" s="5">
        <v>1</v>
      </c>
      <c r="C70" s="5">
        <f ca="1">K*E70+F70*OnebyTi+Td*(E70-E69)</f>
        <v>1.223211198096831</v>
      </c>
      <c r="D70" s="5">
        <f t="shared" ca="1" si="2"/>
        <v>1.2179123463297128</v>
      </c>
      <c r="E70" s="5">
        <f t="shared" ca="1" si="3"/>
        <v>-0.21791234632971279</v>
      </c>
      <c r="F70" s="6">
        <f t="shared" ca="1" si="4"/>
        <v>6.3909152205234916</v>
      </c>
    </row>
    <row r="71" spans="1:6" x14ac:dyDescent="0.2">
      <c r="A71" s="4">
        <v>59</v>
      </c>
      <c r="B71" s="5">
        <v>1</v>
      </c>
      <c r="C71" s="5">
        <f ca="1">K*E71+F71*OnebyTi+Td*(E71-E70)</f>
        <v>1.1785256117739629</v>
      </c>
      <c r="D71" s="5">
        <f t="shared" ca="1" si="2"/>
        <v>1.2442844451234218</v>
      </c>
      <c r="E71" s="5">
        <f t="shared" ca="1" si="3"/>
        <v>-0.24428444512342185</v>
      </c>
      <c r="F71" s="6">
        <f t="shared" ca="1" si="4"/>
        <v>6.1466307754000695</v>
      </c>
    </row>
    <row r="72" spans="1:6" x14ac:dyDescent="0.2">
      <c r="A72" s="4">
        <v>60</v>
      </c>
      <c r="B72" s="5">
        <v>1</v>
      </c>
      <c r="C72" s="5">
        <f ca="1">K*E72+F72*OnebyTi+Td*(E72-E71)</f>
        <v>1.1311202321284208</v>
      </c>
      <c r="D72" s="5">
        <f t="shared" ca="1" si="2"/>
        <v>1.2634541292884731</v>
      </c>
      <c r="E72" s="5">
        <f t="shared" ca="1" si="3"/>
        <v>-0.26345412928847312</v>
      </c>
      <c r="F72" s="6">
        <f t="shared" ca="1" si="4"/>
        <v>5.8831766461115969</v>
      </c>
    </row>
    <row r="73" spans="1:6" x14ac:dyDescent="0.2">
      <c r="A73" s="4">
        <v>61</v>
      </c>
      <c r="B73" s="5">
        <v>1</v>
      </c>
      <c r="C73" s="5">
        <f ca="1">K*E73+F73*OnebyTi+Td*(E73-E72)</f>
        <v>1.0822965542062508</v>
      </c>
      <c r="D73" s="5">
        <f t="shared" ca="1" si="2"/>
        <v>1.2752253110034937</v>
      </c>
      <c r="E73" s="5">
        <f t="shared" ca="1" si="3"/>
        <v>-0.27522531100349368</v>
      </c>
      <c r="F73" s="6">
        <f t="shared" ca="1" si="4"/>
        <v>5.607951335108103</v>
      </c>
    </row>
    <row r="74" spans="1:6" x14ac:dyDescent="0.2">
      <c r="A74" s="4">
        <v>62</v>
      </c>
      <c r="B74" s="5">
        <v>1</v>
      </c>
      <c r="C74" s="5">
        <f ca="1">K*E74+F74*OnebyTi+Td*(E74-E73)</f>
        <v>1.0333414657511599</v>
      </c>
      <c r="D74" s="5">
        <f t="shared" ca="1" si="2"/>
        <v>1.2795954709799648</v>
      </c>
      <c r="E74" s="5">
        <f t="shared" ca="1" si="3"/>
        <v>-0.27959547097996484</v>
      </c>
      <c r="F74" s="6">
        <f t="shared" ca="1" si="4"/>
        <v>5.3283558641281381</v>
      </c>
    </row>
    <row r="75" spans="1:6" x14ac:dyDescent="0.2">
      <c r="A75" s="4">
        <v>63</v>
      </c>
      <c r="B75" s="5">
        <v>1</v>
      </c>
      <c r="C75" s="5">
        <f ca="1">K*E75+F75*OnebyTi+Td*(E75-E74)</f>
        <v>0.98549314299809088</v>
      </c>
      <c r="D75" s="5">
        <f t="shared" ca="1" si="2"/>
        <v>1.2767488467750012</v>
      </c>
      <c r="E75" s="5">
        <f t="shared" ca="1" si="3"/>
        <v>-0.27674884677500122</v>
      </c>
      <c r="F75" s="6">
        <f t="shared" ca="1" si="4"/>
        <v>5.0516070173531364</v>
      </c>
    </row>
    <row r="76" spans="1:6" x14ac:dyDescent="0.2">
      <c r="A76" s="4">
        <v>64</v>
      </c>
      <c r="B76" s="5">
        <v>1</v>
      </c>
      <c r="C76" s="5">
        <f ca="1">K*E76+F76*OnebyTi+Td*(E76-E75)</f>
        <v>0.93991289747335471</v>
      </c>
      <c r="D76" s="5">
        <f t="shared" ca="1" si="2"/>
        <v>1.2670441175171336</v>
      </c>
      <c r="E76" s="5">
        <f t="shared" ca="1" si="3"/>
        <v>-0.26704411751713364</v>
      </c>
      <c r="F76" s="6">
        <f t="shared" ca="1" si="4"/>
        <v>4.7845628998360024</v>
      </c>
    </row>
    <row r="77" spans="1:6" x14ac:dyDescent="0.2">
      <c r="A77" s="4">
        <v>65</v>
      </c>
      <c r="B77" s="5">
        <v>1</v>
      </c>
      <c r="C77" s="5">
        <f ca="1">K*E77+F77*OnebyTi+Td*(E77-E76)</f>
        <v>0.89765873244920558</v>
      </c>
      <c r="D77" s="5">
        <f t="shared" ref="D77:D140" ca="1" si="5">IF(ROW()-12&lt;D,0,OFFSET(C77,-D-1,0)*b-D76*a)</f>
        <v>1.2509984346424066</v>
      </c>
      <c r="E77" s="5">
        <f t="shared" ca="1" si="3"/>
        <v>-0.25099843464240656</v>
      </c>
      <c r="F77" s="6">
        <f t="shared" ca="1" si="4"/>
        <v>4.5335644651935958</v>
      </c>
    </row>
    <row r="78" spans="1:6" x14ac:dyDescent="0.2">
      <c r="A78" s="4">
        <v>66</v>
      </c>
      <c r="B78" s="5">
        <v>1</v>
      </c>
      <c r="C78" s="5">
        <f ca="1">K*E78+F78*OnebyTi+Td*(E78-E77)</f>
        <v>0.8596626635856951</v>
      </c>
      <c r="D78" s="5">
        <f t="shared" ca="1" si="5"/>
        <v>1.2292682031503313</v>
      </c>
      <c r="E78" s="5">
        <f t="shared" ref="E78:E141" ca="1" si="6">B78-D78</f>
        <v>-0.22926820315033125</v>
      </c>
      <c r="F78" s="6">
        <f t="shared" ref="F78:F141" ca="1" si="7">F77+E78</f>
        <v>4.3042962620432643</v>
      </c>
    </row>
    <row r="79" spans="1:6" x14ac:dyDescent="0.2">
      <c r="A79" s="4">
        <v>67</v>
      </c>
      <c r="B79" s="5">
        <v>1</v>
      </c>
      <c r="C79" s="5">
        <f ca="1">K*E79+F79*OnebyTi+Td*(E79-E78)</f>
        <v>0.82671266362342843</v>
      </c>
      <c r="D79" s="5">
        <f t="shared" ca="1" si="5"/>
        <v>1.2026267630273506</v>
      </c>
      <c r="E79" s="5">
        <f t="shared" ca="1" si="6"/>
        <v>-0.20262676302735061</v>
      </c>
      <c r="F79" s="6">
        <f t="shared" ca="1" si="7"/>
        <v>4.1016694990159142</v>
      </c>
    </row>
    <row r="80" spans="1:6" x14ac:dyDescent="0.2">
      <c r="A80" s="4">
        <v>68</v>
      </c>
      <c r="B80" s="5">
        <v>1</v>
      </c>
      <c r="C80" s="5">
        <f ca="1">K*E80+F80*OnebyTi+Td*(E80-E79)</f>
        <v>0.79943795475287016</v>
      </c>
      <c r="D80" s="5">
        <f t="shared" ca="1" si="5"/>
        <v>1.1719405446751257</v>
      </c>
      <c r="E80" s="5">
        <f t="shared" ca="1" si="6"/>
        <v>-0.17194054467512565</v>
      </c>
      <c r="F80" s="6">
        <f t="shared" ca="1" si="7"/>
        <v>3.9297289543407885</v>
      </c>
    </row>
    <row r="81" spans="1:6" x14ac:dyDescent="0.2">
      <c r="A81" s="4">
        <v>69</v>
      </c>
      <c r="B81" s="5">
        <v>1</v>
      </c>
      <c r="C81" s="5">
        <f ca="1">K*E81+F81*OnebyTi+Td*(E81-E80)</f>
        <v>0.77829996158595216</v>
      </c>
      <c r="D81" s="5">
        <f t="shared" ca="1" si="5"/>
        <v>1.1381433645825625</v>
      </c>
      <c r="E81" s="5">
        <f t="shared" ca="1" si="6"/>
        <v>-0.13814336458256249</v>
      </c>
      <c r="F81" s="6">
        <f t="shared" ca="1" si="7"/>
        <v>3.7915855897582258</v>
      </c>
    </row>
    <row r="82" spans="1:6" x14ac:dyDescent="0.2">
      <c r="A82" s="4">
        <v>70</v>
      </c>
      <c r="B82" s="5">
        <v>1</v>
      </c>
      <c r="C82" s="5">
        <f ca="1">K*E82+F82*OnebyTi+Td*(E82-E81)</f>
        <v>0.76358712231372827</v>
      </c>
      <c r="D82" s="5">
        <f t="shared" ca="1" si="5"/>
        <v>1.1022102770926765</v>
      </c>
      <c r="E82" s="5">
        <f t="shared" ca="1" si="6"/>
        <v>-0.10221027709267649</v>
      </c>
      <c r="F82" s="6">
        <f t="shared" ca="1" si="7"/>
        <v>3.6893753126655495</v>
      </c>
    </row>
    <row r="83" spans="1:6" x14ac:dyDescent="0.2">
      <c r="A83" s="4">
        <v>71</v>
      </c>
      <c r="B83" s="5">
        <v>1</v>
      </c>
      <c r="C83" s="5">
        <f ca="1">K*E83+F83*OnebyTi+Td*(E83-E82)</f>
        <v>0.755414555195842</v>
      </c>
      <c r="D83" s="5">
        <f t="shared" ca="1" si="5"/>
        <v>1.0651313726384188</v>
      </c>
      <c r="E83" s="5">
        <f t="shared" ca="1" si="6"/>
        <v>-6.5131372638418839E-2</v>
      </c>
      <c r="F83" s="6">
        <f t="shared" ca="1" si="7"/>
        <v>3.6242439400271307</v>
      </c>
    </row>
    <row r="84" spans="1:6" x14ac:dyDescent="0.2">
      <c r="A84" s="4">
        <v>72</v>
      </c>
      <c r="B84" s="5">
        <v>1</v>
      </c>
      <c r="C84" s="5">
        <f ca="1">K*E84+F84*OnebyTi+Td*(E84-E83)</f>
        <v>0.75372808181673501</v>
      </c>
      <c r="D84" s="5">
        <f t="shared" ca="1" si="5"/>
        <v>1.0278862144823924</v>
      </c>
      <c r="E84" s="5">
        <f t="shared" ca="1" si="6"/>
        <v>-2.7886214482392369E-2</v>
      </c>
      <c r="F84" s="6">
        <f t="shared" ca="1" si="7"/>
        <v>3.5963577255447383</v>
      </c>
    </row>
    <row r="85" spans="1:6" x14ac:dyDescent="0.2">
      <c r="A85" s="4">
        <v>73</v>
      </c>
      <c r="B85" s="5">
        <v>1</v>
      </c>
      <c r="C85" s="5">
        <f ca="1">K*E85+F85*OnebyTi+Td*(E85-E84)</f>
        <v>0.75831223224851252</v>
      </c>
      <c r="D85" s="5">
        <f t="shared" ca="1" si="5"/>
        <v>0.99141963641755959</v>
      </c>
      <c r="E85" s="5">
        <f t="shared" ca="1" si="6"/>
        <v>8.580363582440409E-3</v>
      </c>
      <c r="F85" s="6">
        <f t="shared" ca="1" si="7"/>
        <v>3.6049380891271787</v>
      </c>
    </row>
    <row r="86" spans="1:6" x14ac:dyDescent="0.2">
      <c r="A86" s="4">
        <v>74</v>
      </c>
      <c r="B86" s="5">
        <v>1</v>
      </c>
      <c r="C86" s="5">
        <f ca="1">K*E86+F86*OnebyTi+Td*(E86-E85)</f>
        <v>0.76880221421580308</v>
      </c>
      <c r="D86" s="5">
        <f t="shared" ca="1" si="5"/>
        <v>0.95661926155937871</v>
      </c>
      <c r="E86" s="5">
        <f t="shared" ca="1" si="6"/>
        <v>4.3380738440621291E-2</v>
      </c>
      <c r="F86" s="6">
        <f t="shared" ca="1" si="7"/>
        <v>3.6483188275677998</v>
      </c>
    </row>
    <row r="87" spans="1:6" x14ac:dyDescent="0.2">
      <c r="A87" s="4">
        <v>75</v>
      </c>
      <c r="B87" s="5">
        <v>1</v>
      </c>
      <c r="C87" s="5">
        <f ca="1">K*E87+F87*OnebyTi+Td*(E87-E86)</f>
        <v>0.78469893382894429</v>
      </c>
      <c r="D87" s="5">
        <f t="shared" ca="1" si="5"/>
        <v>0.92429545634153421</v>
      </c>
      <c r="E87" s="5">
        <f t="shared" ca="1" si="6"/>
        <v>7.5704543658465795E-2</v>
      </c>
      <c r="F87" s="6">
        <f t="shared" ca="1" si="7"/>
        <v>3.7240233712262656</v>
      </c>
    </row>
    <row r="88" spans="1:6" x14ac:dyDescent="0.2">
      <c r="A88" s="4">
        <v>76</v>
      </c>
      <c r="B88" s="5">
        <v>1</v>
      </c>
      <c r="C88" s="5">
        <f ca="1">K*E88+F88*OnebyTi+Td*(E88-E87)</f>
        <v>0.80538695963109908</v>
      </c>
      <c r="D88" s="5">
        <f t="shared" ca="1" si="5"/>
        <v>0.89516397765822175</v>
      </c>
      <c r="E88" s="5">
        <f t="shared" ca="1" si="6"/>
        <v>0.10483602234177825</v>
      </c>
      <c r="F88" s="6">
        <f t="shared" ca="1" si="7"/>
        <v>3.8288593935680439</v>
      </c>
    </row>
    <row r="89" spans="1:6" x14ac:dyDescent="0.2">
      <c r="A89" s="4">
        <v>77</v>
      </c>
      <c r="B89" s="5">
        <v>1</v>
      </c>
      <c r="C89" s="5">
        <f ca="1">K*E89+F89*OnebyTi+Td*(E89-E88)</f>
        <v>0.83015463975394765</v>
      </c>
      <c r="D89" s="5">
        <f t="shared" ca="1" si="5"/>
        <v>0.8698317050906792</v>
      </c>
      <c r="E89" s="5">
        <f t="shared" ca="1" si="6"/>
        <v>0.1301682949093208</v>
      </c>
      <c r="F89" s="6">
        <f t="shared" ca="1" si="7"/>
        <v>3.9590276884773647</v>
      </c>
    </row>
    <row r="90" spans="1:6" x14ac:dyDescent="0.2">
      <c r="A90" s="4">
        <v>78</v>
      </c>
      <c r="B90" s="5">
        <v>1</v>
      </c>
      <c r="C90" s="5">
        <f ca="1">K*E90+F90*OnebyTi+Td*(E90-E89)</f>
        <v>0.85821584743079049</v>
      </c>
      <c r="D90" s="5">
        <f t="shared" ca="1" si="5"/>
        <v>0.84878568873489368</v>
      </c>
      <c r="E90" s="5">
        <f t="shared" ca="1" si="6"/>
        <v>0.15121431126510632</v>
      </c>
      <c r="F90" s="6">
        <f t="shared" ca="1" si="7"/>
        <v>4.1102419997424713</v>
      </c>
    </row>
    <row r="91" spans="1:6" x14ac:dyDescent="0.2">
      <c r="A91" s="4">
        <v>79</v>
      </c>
      <c r="B91" s="5">
        <v>1</v>
      </c>
      <c r="C91" s="5">
        <f ca="1">K*E91+F91*OnebyTi+Td*(E91-E90)</f>
        <v>0.88873276524886002</v>
      </c>
      <c r="D91" s="5">
        <f t="shared" ca="1" si="5"/>
        <v>0.83238563341117533</v>
      </c>
      <c r="E91" s="5">
        <f t="shared" ca="1" si="6"/>
        <v>0.16761436658882467</v>
      </c>
      <c r="F91" s="6">
        <f t="shared" ca="1" si="7"/>
        <v>4.2778563663312958</v>
      </c>
    </row>
    <row r="92" spans="1:6" x14ac:dyDescent="0.2">
      <c r="A92" s="4">
        <v>80</v>
      </c>
      <c r="B92" s="5">
        <v>1</v>
      </c>
      <c r="C92" s="5">
        <f ca="1">K*E92+F92*OnebyTi+Td*(E92-E91)</f>
        <v>0.92083901731146023</v>
      </c>
      <c r="D92" s="5">
        <f t="shared" ca="1" si="5"/>
        <v>0.82085991489690324</v>
      </c>
      <c r="E92" s="5">
        <f t="shared" ca="1" si="6"/>
        <v>0.17914008510309676</v>
      </c>
      <c r="F92" s="6">
        <f t="shared" ca="1" si="7"/>
        <v>4.4569964514343923</v>
      </c>
    </row>
    <row r="93" spans="1:6" x14ac:dyDescent="0.2">
      <c r="A93" s="4">
        <v>81</v>
      </c>
      <c r="B93" s="5">
        <v>1</v>
      </c>
      <c r="C93" s="5">
        <f ca="1">K*E93+F93*OnebyTi+Td*(E93-E92)</f>
        <v>0.95366265176580289</v>
      </c>
      <c r="D93" s="5">
        <f t="shared" ca="1" si="5"/>
        <v>0.81430504109075297</v>
      </c>
      <c r="E93" s="5">
        <f t="shared" ca="1" si="6"/>
        <v>0.18569495890924703</v>
      </c>
      <c r="F93" s="6">
        <f t="shared" ca="1" si="7"/>
        <v>4.6426914103436392</v>
      </c>
    </row>
    <row r="94" spans="1:6" x14ac:dyDescent="0.2">
      <c r="A94" s="4">
        <v>82</v>
      </c>
      <c r="B94" s="5">
        <v>1</v>
      </c>
      <c r="C94" s="5">
        <f ca="1">K*E94+F94*OnebyTi+Td*(E94-E93)</f>
        <v>0.98634831582473692</v>
      </c>
      <c r="D94" s="5">
        <f t="shared" ca="1" si="5"/>
        <v>0.8126884671805723</v>
      </c>
      <c r="E94" s="5">
        <f t="shared" ca="1" si="6"/>
        <v>0.1873115328194277</v>
      </c>
      <c r="F94" s="6">
        <f t="shared" ca="1" si="7"/>
        <v>4.8300029431630671</v>
      </c>
    </row>
    <row r="95" spans="1:6" x14ac:dyDescent="0.2">
      <c r="A95" s="4">
        <v>83</v>
      </c>
      <c r="B95" s="5">
        <v>1</v>
      </c>
      <c r="C95" s="5">
        <f ca="1">K*E95+F95*OnebyTi+Td*(E95-E94)</f>
        <v>1.0180781445447602</v>
      </c>
      <c r="D95" s="5">
        <f t="shared" ca="1" si="5"/>
        <v>0.81585454712955807</v>
      </c>
      <c r="E95" s="5">
        <f t="shared" ca="1" si="6"/>
        <v>0.18414545287044193</v>
      </c>
      <c r="F95" s="6">
        <f t="shared" ca="1" si="7"/>
        <v>5.0141483960335087</v>
      </c>
    </row>
    <row r="96" spans="1:6" x14ac:dyDescent="0.2">
      <c r="A96" s="4">
        <v>84</v>
      </c>
      <c r="B96" s="5">
        <v>1</v>
      </c>
      <c r="C96" s="5">
        <f ca="1">K*E96+F96*OnebyTi+Td*(E96-E95)</f>
        <v>1.0480908737623198</v>
      </c>
      <c r="D96" s="5">
        <f t="shared" ca="1" si="5"/>
        <v>0.82353334813379997</v>
      </c>
      <c r="E96" s="5">
        <f t="shared" ca="1" si="6"/>
        <v>0.17646665186620003</v>
      </c>
      <c r="F96" s="6">
        <f t="shared" ca="1" si="7"/>
        <v>5.1906150478997084</v>
      </c>
    </row>
    <row r="97" spans="1:6" x14ac:dyDescent="0.2">
      <c r="A97" s="4">
        <v>85</v>
      </c>
      <c r="B97" s="5">
        <v>1</v>
      </c>
      <c r="C97" s="5">
        <f ca="1">K*E97+F97*OnebyTi+Td*(E97-E96)</f>
        <v>1.0756987611275397</v>
      </c>
      <c r="D97" s="5">
        <f t="shared" ca="1" si="5"/>
        <v>0.83535199737400145</v>
      </c>
      <c r="E97" s="5">
        <f t="shared" ca="1" si="6"/>
        <v>0.16464800262599855</v>
      </c>
      <c r="F97" s="6">
        <f t="shared" ca="1" si="7"/>
        <v>5.3552630505257071</v>
      </c>
    </row>
    <row r="98" spans="1:6" x14ac:dyDescent="0.2">
      <c r="A98" s="4">
        <v>86</v>
      </c>
      <c r="B98" s="5">
        <v>1</v>
      </c>
      <c r="C98" s="5">
        <f ca="1">K*E98+F98*OnebyTi+Td*(E98-E97)</f>
        <v>1.1003019928495692</v>
      </c>
      <c r="D98" s="5">
        <f t="shared" ca="1" si="5"/>
        <v>0.8508481650996722</v>
      </c>
      <c r="E98" s="5">
        <f t="shared" ca="1" si="6"/>
        <v>0.1491518349003278</v>
      </c>
      <c r="F98" s="6">
        <f t="shared" ca="1" si="7"/>
        <v>5.5044148854260353</v>
      </c>
    </row>
    <row r="99" spans="1:6" x14ac:dyDescent="0.2">
      <c r="A99" s="4">
        <v>87</v>
      </c>
      <c r="B99" s="5">
        <v>1</v>
      </c>
      <c r="C99" s="5">
        <f ca="1">K*E99+F99*OnebyTi+Td*(E99-E98)</f>
        <v>1.1214002916134693</v>
      </c>
      <c r="D99" s="5">
        <f t="shared" ca="1" si="5"/>
        <v>0.86948526967031559</v>
      </c>
      <c r="E99" s="5">
        <f t="shared" ca="1" si="6"/>
        <v>0.13051473032968441</v>
      </c>
      <c r="F99" s="6">
        <f t="shared" ca="1" si="7"/>
        <v>5.6349296157557198</v>
      </c>
    </row>
    <row r="100" spans="1:6" x14ac:dyDescent="0.2">
      <c r="A100" s="4">
        <v>88</v>
      </c>
      <c r="B100" s="5">
        <v>1</v>
      </c>
      <c r="C100" s="5">
        <f ca="1">K*E100+F100*OnebyTi+Td*(E100-E99)</f>
        <v>1.138601562969797</v>
      </c>
      <c r="D100" s="5">
        <f t="shared" ca="1" si="5"/>
        <v>0.89066894603974056</v>
      </c>
      <c r="E100" s="5">
        <f t="shared" ca="1" si="6"/>
        <v>0.10933105396025944</v>
      </c>
      <c r="F100" s="6">
        <f t="shared" ca="1" si="7"/>
        <v>5.7442606697159793</v>
      </c>
    </row>
    <row r="101" spans="1:6" x14ac:dyDescent="0.2">
      <c r="A101" s="4">
        <v>89</v>
      </c>
      <c r="B101" s="5">
        <v>1</v>
      </c>
      <c r="C101" s="5">
        <f ca="1">K*E101+F101*OnebyTi+Td*(E101-E100)</f>
        <v>1.1516274698281483</v>
      </c>
      <c r="D101" s="5">
        <f t="shared" ca="1" si="5"/>
        <v>0.91376431550368331</v>
      </c>
      <c r="E101" s="5">
        <f t="shared" ca="1" si="6"/>
        <v>8.6235684496316689E-2</v>
      </c>
      <c r="F101" s="6">
        <f t="shared" ca="1" si="7"/>
        <v>5.8304963542122961</v>
      </c>
    </row>
    <row r="102" spans="1:6" x14ac:dyDescent="0.2">
      <c r="A102" s="4">
        <v>90</v>
      </c>
      <c r="B102" s="5">
        <v>1</v>
      </c>
      <c r="C102" s="5">
        <f ca="1">K*E102+F102*OnebyTi+Td*(E102-E101)</f>
        <v>1.1603159199170339</v>
      </c>
      <c r="D102" s="5">
        <f t="shared" ca="1" si="5"/>
        <v>0.938113589560853</v>
      </c>
      <c r="E102" s="5">
        <f t="shared" ca="1" si="6"/>
        <v>6.1886410439146999E-2</v>
      </c>
      <c r="F102" s="6">
        <f t="shared" ca="1" si="7"/>
        <v>5.8923827646514431</v>
      </c>
    </row>
    <row r="103" spans="1:6" x14ac:dyDescent="0.2">
      <c r="A103" s="4">
        <v>91</v>
      </c>
      <c r="B103" s="5">
        <v>1</v>
      </c>
      <c r="C103" s="5">
        <f ca="1">K*E103+F103*OnebyTi+Td*(E103-E102)</f>
        <v>1.1646205274932437</v>
      </c>
      <c r="D103" s="5">
        <f t="shared" ca="1" si="5"/>
        <v>0.963053549998383</v>
      </c>
      <c r="E103" s="5">
        <f t="shared" ca="1" si="6"/>
        <v>3.6946450001617004E-2</v>
      </c>
      <c r="F103" s="6">
        <f t="shared" ca="1" si="7"/>
        <v>5.9293292146530598</v>
      </c>
    </row>
    <row r="104" spans="1:6" x14ac:dyDescent="0.2">
      <c r="A104" s="4">
        <v>92</v>
      </c>
      <c r="B104" s="5">
        <v>1</v>
      </c>
      <c r="C104" s="5">
        <f ca="1">K*E104+F104*OnebyTi+Td*(E104-E103)</f>
        <v>1.1646071794911865</v>
      </c>
      <c r="D104" s="5">
        <f t="shared" ca="1" si="5"/>
        <v>0.98793247187523725</v>
      </c>
      <c r="E104" s="5">
        <f t="shared" ca="1" si="6"/>
        <v>1.206752812476275E-2</v>
      </c>
      <c r="F104" s="6">
        <f t="shared" ca="1" si="7"/>
        <v>5.9413967427778225</v>
      </c>
    </row>
    <row r="105" spans="1:6" x14ac:dyDescent="0.2">
      <c r="A105" s="4">
        <v>93</v>
      </c>
      <c r="B105" s="5">
        <v>1</v>
      </c>
      <c r="C105" s="5">
        <f ca="1">K*E105+F105*OnebyTi+Td*(E105-E104)</f>
        <v>1.1604479124690386</v>
      </c>
      <c r="D105" s="5">
        <f t="shared" ca="1" si="5"/>
        <v>1.0121260830475103</v>
      </c>
      <c r="E105" s="5">
        <f t="shared" ca="1" si="6"/>
        <v>-1.2126083047510283E-2</v>
      </c>
      <c r="F105" s="6">
        <f t="shared" ca="1" si="7"/>
        <v>5.929270659730312</v>
      </c>
    </row>
    <row r="106" spans="1:6" x14ac:dyDescent="0.2">
      <c r="A106" s="4">
        <v>94</v>
      </c>
      <c r="B106" s="5">
        <v>1</v>
      </c>
      <c r="C106" s="5">
        <f ca="1">K*E106+F106*OnebyTi+Td*(E106-E105)</f>
        <v>1.1524123575323113</v>
      </c>
      <c r="D106" s="5">
        <f t="shared" ca="1" si="5"/>
        <v>1.0350521980471241</v>
      </c>
      <c r="E106" s="5">
        <f t="shared" ca="1" si="6"/>
        <v>-3.5052198047124117E-2</v>
      </c>
      <c r="F106" s="6">
        <f t="shared" ca="1" si="7"/>
        <v>5.8942184616831881</v>
      </c>
    </row>
    <row r="107" spans="1:6" x14ac:dyDescent="0.2">
      <c r="A107" s="4">
        <v>95</v>
      </c>
      <c r="B107" s="5">
        <v>1</v>
      </c>
      <c r="C107" s="5">
        <f ca="1">K*E107+F107*OnebyTi+Td*(E107-E106)</f>
        <v>1.1408570676793821</v>
      </c>
      <c r="D107" s="5">
        <f t="shared" ca="1" si="5"/>
        <v>1.0561837097725999</v>
      </c>
      <c r="E107" s="5">
        <f t="shared" ca="1" si="6"/>
        <v>-5.6183709772599899E-2</v>
      </c>
      <c r="F107" s="6">
        <f t="shared" ca="1" si="7"/>
        <v>5.8380347519105884</v>
      </c>
    </row>
    <row r="108" spans="1:6" x14ac:dyDescent="0.2">
      <c r="A108" s="4">
        <v>96</v>
      </c>
      <c r="B108" s="5">
        <v>1</v>
      </c>
      <c r="C108" s="5">
        <f ca="1">K*E108+F108*OnebyTi+Td*(E108-E107)</f>
        <v>1.1262130799431689</v>
      </c>
      <c r="D108" s="5">
        <f t="shared" ca="1" si="5"/>
        <v>1.0750596770858067</v>
      </c>
      <c r="E108" s="5">
        <f t="shared" ca="1" si="6"/>
        <v>-7.5059677085806742E-2</v>
      </c>
      <c r="F108" s="6">
        <f t="shared" ca="1" si="7"/>
        <v>5.7629750748247819</v>
      </c>
    </row>
    <row r="109" spans="1:6" x14ac:dyDescent="0.2">
      <c r="A109" s="4">
        <v>97</v>
      </c>
      <c r="B109" s="5">
        <v>1</v>
      </c>
      <c r="C109" s="5">
        <f ca="1">K*E109+F109*OnebyTi+Td*(E109-E108)</f>
        <v>1.1089720955600475</v>
      </c>
      <c r="D109" s="5">
        <f t="shared" ca="1" si="5"/>
        <v>1.0912943049928583</v>
      </c>
      <c r="E109" s="5">
        <f t="shared" ca="1" si="6"/>
        <v>-9.1294304992858288E-2</v>
      </c>
      <c r="F109" s="6">
        <f t="shared" ca="1" si="7"/>
        <v>5.6716807698319238</v>
      </c>
    </row>
    <row r="110" spans="1:6" x14ac:dyDescent="0.2">
      <c r="A110" s="4">
        <v>98</v>
      </c>
      <c r="B110" s="5">
        <v>1</v>
      </c>
      <c r="C110" s="5">
        <f ca="1">K*E110+F110*OnebyTi+Td*(E110-E109)</f>
        <v>1.0896716820535266</v>
      </c>
      <c r="D110" s="5">
        <f t="shared" ca="1" si="5"/>
        <v>1.1045836745428588</v>
      </c>
      <c r="E110" s="5">
        <f t="shared" ca="1" si="6"/>
        <v>-0.10458367454285877</v>
      </c>
      <c r="F110" s="6">
        <f t="shared" ca="1" si="7"/>
        <v>5.567097095289065</v>
      </c>
    </row>
    <row r="111" spans="1:6" x14ac:dyDescent="0.2">
      <c r="A111" s="4">
        <v>99</v>
      </c>
      <c r="B111" s="5">
        <v>1</v>
      </c>
      <c r="C111" s="5">
        <f ca="1">K*E111+F111*OnebyTi+Td*(E111-E110)</f>
        <v>1.0688799078545792</v>
      </c>
      <c r="D111" s="5">
        <f t="shared" ca="1" si="5"/>
        <v>1.1147101428816097</v>
      </c>
      <c r="E111" s="5">
        <f t="shared" ca="1" si="6"/>
        <v>-0.11471014288160974</v>
      </c>
      <c r="F111" s="6">
        <f t="shared" ca="1" si="7"/>
        <v>5.4523869524074549</v>
      </c>
    </row>
    <row r="112" spans="1:6" x14ac:dyDescent="0.2">
      <c r="A112" s="4">
        <v>100</v>
      </c>
      <c r="B112" s="5">
        <v>1</v>
      </c>
      <c r="C112" s="5">
        <f ca="1">K*E112+F112*OnebyTi+Td*(E112-E111)</f>
        <v>1.0471798199428755</v>
      </c>
      <c r="D112" s="5">
        <f t="shared" ca="1" si="5"/>
        <v>1.1215443949386348</v>
      </c>
      <c r="E112" s="5">
        <f t="shared" ca="1" si="6"/>
        <v>-0.12154439493863478</v>
      </c>
      <c r="F112" s="6">
        <f t="shared" ca="1" si="7"/>
        <v>5.3308425574688201</v>
      </c>
    </row>
    <row r="113" spans="1:6" x14ac:dyDescent="0.2">
      <c r="A113" s="4">
        <v>101</v>
      </c>
      <c r="B113" s="5">
        <v>1</v>
      </c>
      <c r="C113" s="5">
        <f ca="1">K*E113+F113*OnebyTi+Td*(E113-E112)</f>
        <v>1.025154161275277</v>
      </c>
      <c r="D113" s="5">
        <f t="shared" ca="1" si="5"/>
        <v>1.1250451885824013</v>
      </c>
      <c r="E113" s="5">
        <f t="shared" ca="1" si="6"/>
        <v>-0.12504518858240132</v>
      </c>
      <c r="F113" s="6">
        <f t="shared" ca="1" si="7"/>
        <v>5.2057973688864188</v>
      </c>
    </row>
    <row r="114" spans="1:6" x14ac:dyDescent="0.2">
      <c r="A114" s="4">
        <v>102</v>
      </c>
      <c r="B114" s="5">
        <v>1</v>
      </c>
      <c r="C114" s="5">
        <f ca="1">K*E114+F114*OnebyTi+Td*(E114-E113)</f>
        <v>1.0033707035788744</v>
      </c>
      <c r="D114" s="5">
        <f t="shared" ca="1" si="5"/>
        <v>1.1252568913698544</v>
      </c>
      <c r="E114" s="5">
        <f t="shared" ca="1" si="6"/>
        <v>-0.12525689136985441</v>
      </c>
      <c r="F114" s="6">
        <f t="shared" ca="1" si="7"/>
        <v>5.0805404775165641</v>
      </c>
    </row>
    <row r="115" spans="1:6" x14ac:dyDescent="0.2">
      <c r="A115" s="4">
        <v>103</v>
      </c>
      <c r="B115" s="5">
        <v>1</v>
      </c>
      <c r="C115" s="5">
        <f ca="1">K*E115+F115*OnebyTi+Td*(E115-E114)</f>
        <v>0.98236854056689582</v>
      </c>
      <c r="D115" s="5">
        <f t="shared" ca="1" si="5"/>
        <v>1.1223049586971319</v>
      </c>
      <c r="E115" s="5">
        <f t="shared" ca="1" si="6"/>
        <v>-0.12230495869713187</v>
      </c>
      <c r="F115" s="6">
        <f t="shared" ca="1" si="7"/>
        <v>4.958235518819432</v>
      </c>
    </row>
    <row r="116" spans="1:6" x14ac:dyDescent="0.2">
      <c r="A116" s="4">
        <v>104</v>
      </c>
      <c r="B116" s="5">
        <v>1</v>
      </c>
      <c r="C116" s="5">
        <f ca="1">K*E116+F116*OnebyTi+Td*(E116-E115)</f>
        <v>0.96264564848106626</v>
      </c>
      <c r="D116" s="5">
        <f t="shared" ca="1" si="5"/>
        <v>1.1163895492153477</v>
      </c>
      <c r="E116" s="5">
        <f t="shared" ca="1" si="6"/>
        <v>-0.11638954921534772</v>
      </c>
      <c r="F116" s="6">
        <f t="shared" ca="1" si="7"/>
        <v>4.8418459696040843</v>
      </c>
    </row>
    <row r="117" spans="1:6" x14ac:dyDescent="0.2">
      <c r="A117" s="4">
        <v>105</v>
      </c>
      <c r="B117" s="5">
        <v>1</v>
      </c>
      <c r="C117" s="5">
        <f ca="1">K*E117+F117*OnebyTi+Td*(E117-E116)</f>
        <v>0.94464797714051474</v>
      </c>
      <c r="D117" s="5">
        <f t="shared" ca="1" si="5"/>
        <v>1.1077775123043461</v>
      </c>
      <c r="E117" s="5">
        <f t="shared" ca="1" si="6"/>
        <v>-0.10777751230434607</v>
      </c>
      <c r="F117" s="6">
        <f t="shared" ca="1" si="7"/>
        <v>4.7340684572997382</v>
      </c>
    </row>
    <row r="118" spans="1:6" x14ac:dyDescent="0.2">
      <c r="A118" s="4">
        <v>106</v>
      </c>
      <c r="B118" s="5">
        <v>1</v>
      </c>
      <c r="C118" s="5">
        <f ca="1">K*E118+F118*OnebyTi+Td*(E118-E117)</f>
        <v>0.92876028524609244</v>
      </c>
      <c r="D118" s="5">
        <f t="shared" ca="1" si="5"/>
        <v>1.0967930142447702</v>
      </c>
      <c r="E118" s="5">
        <f t="shared" ca="1" si="6"/>
        <v>-9.6793014244770159E-2</v>
      </c>
      <c r="F118" s="6">
        <f t="shared" ca="1" si="7"/>
        <v>4.6372754430549676</v>
      </c>
    </row>
    <row r="119" spans="1:6" x14ac:dyDescent="0.2">
      <c r="A119" s="4">
        <v>107</v>
      </c>
      <c r="B119" s="5">
        <v>1</v>
      </c>
      <c r="C119" s="5">
        <f ca="1">K*E119+F119*OnebyTi+Td*(E119-E118)</f>
        <v>0.91529888154414074</v>
      </c>
      <c r="D119" s="5">
        <f t="shared" ca="1" si="5"/>
        <v>1.0838070933166331</v>
      </c>
      <c r="E119" s="5">
        <f t="shared" ca="1" si="6"/>
        <v>-8.3807093316633052E-2</v>
      </c>
      <c r="F119" s="6">
        <f t="shared" ca="1" si="7"/>
        <v>4.5534683497383348</v>
      </c>
    </row>
    <row r="120" spans="1:6" x14ac:dyDescent="0.2">
      <c r="A120" s="4">
        <v>108</v>
      </c>
      <c r="B120" s="5">
        <v>1</v>
      </c>
      <c r="C120" s="5">
        <f ca="1">K*E120+F120*OnebyTi+Td*(E120-E119)</f>
        <v>0.90450637888343344</v>
      </c>
      <c r="D120" s="5">
        <f t="shared" ca="1" si="5"/>
        <v>1.0692264495237436</v>
      </c>
      <c r="E120" s="5">
        <f t="shared" ca="1" si="6"/>
        <v>-6.9226449523743572E-2</v>
      </c>
      <c r="F120" s="6">
        <f t="shared" ca="1" si="7"/>
        <v>4.4842419002145917</v>
      </c>
    </row>
    <row r="121" spans="1:6" x14ac:dyDescent="0.2">
      <c r="A121" s="4">
        <v>109</v>
      </c>
      <c r="B121" s="5">
        <v>1</v>
      </c>
      <c r="C121" s="5">
        <f ca="1">K*E121+F121*OnebyTi+Td*(E121-E120)</f>
        <v>0.89654851325537299</v>
      </c>
      <c r="D121" s="5">
        <f t="shared" ca="1" si="5"/>
        <v>1.0534817817779145</v>
      </c>
      <c r="E121" s="5">
        <f t="shared" ca="1" si="6"/>
        <v>-5.3481781777914517E-2</v>
      </c>
      <c r="F121" s="6">
        <f t="shared" ca="1" si="7"/>
        <v>4.4307601184366767</v>
      </c>
    </row>
    <row r="122" spans="1:6" x14ac:dyDescent="0.2">
      <c r="A122" s="4">
        <v>110</v>
      </c>
      <c r="B122" s="5">
        <v>1</v>
      </c>
      <c r="C122" s="5">
        <f ca="1">K*E122+F122*OnebyTi+Td*(E122-E121)</f>
        <v>0.89151302587279724</v>
      </c>
      <c r="D122" s="5">
        <f t="shared" ca="1" si="5"/>
        <v>1.0370159843018867</v>
      </c>
      <c r="E122" s="5">
        <f t="shared" ca="1" si="6"/>
        <v>-3.7015984301886684E-2</v>
      </c>
      <c r="F122" s="6">
        <f t="shared" ca="1" si="7"/>
        <v>4.3937441341347903</v>
      </c>
    </row>
    <row r="123" spans="1:6" x14ac:dyDescent="0.2">
      <c r="A123" s="4">
        <v>111</v>
      </c>
      <c r="B123" s="5">
        <v>1</v>
      </c>
      <c r="C123" s="5">
        <f ca="1">K*E123+F123*OnebyTi+Td*(E123-E122)</f>
        <v>0.88941055436357064</v>
      </c>
      <c r="D123" s="5">
        <f t="shared" ca="1" si="5"/>
        <v>1.0202725052040571</v>
      </c>
      <c r="E123" s="5">
        <f t="shared" ca="1" si="6"/>
        <v>-2.0272505204057101E-2</v>
      </c>
      <c r="F123" s="6">
        <f t="shared" ca="1" si="7"/>
        <v>4.3734716289307336</v>
      </c>
    </row>
    <row r="124" spans="1:6" x14ac:dyDescent="0.2">
      <c r="A124" s="4">
        <v>112</v>
      </c>
      <c r="B124" s="5">
        <v>1</v>
      </c>
      <c r="C124" s="5">
        <f ca="1">K*E124+F124*OnebyTi+Td*(E124-E123)</f>
        <v>0.89017743077965483</v>
      </c>
      <c r="D124" s="5">
        <f t="shared" ca="1" si="5"/>
        <v>1.0036841540081147</v>
      </c>
      <c r="E124" s="5">
        <f t="shared" ca="1" si="6"/>
        <v>-3.6841540081147262E-3</v>
      </c>
      <c r="F124" s="6">
        <f t="shared" ca="1" si="7"/>
        <v>4.3697874749226191</v>
      </c>
    </row>
    <row r="125" spans="1:6" x14ac:dyDescent="0.2">
      <c r="A125" s="4">
        <v>113</v>
      </c>
      <c r="B125" s="5">
        <v>1</v>
      </c>
      <c r="C125" s="5">
        <f ca="1">K*E125+F125*OnebyTi+Td*(E125-E124)</f>
        <v>0.89368024009419389</v>
      </c>
      <c r="D125" s="5">
        <f t="shared" ca="1" si="5"/>
        <v>0.9876626222295728</v>
      </c>
      <c r="E125" s="5">
        <f t="shared" ca="1" si="6"/>
        <v>1.2337377770427205E-2</v>
      </c>
      <c r="F125" s="6">
        <f t="shared" ca="1" si="7"/>
        <v>4.3821248526930461</v>
      </c>
    </row>
    <row r="126" spans="1:6" x14ac:dyDescent="0.2">
      <c r="A126" s="4">
        <v>114</v>
      </c>
      <c r="B126" s="5">
        <v>1</v>
      </c>
      <c r="C126" s="5">
        <f ca="1">K*E126+F126*OnebyTi+Td*(E126-E125)</f>
        <v>0.89972195436042179</v>
      </c>
      <c r="D126" s="5">
        <f t="shared" ca="1" si="5"/>
        <v>0.97258895262135403</v>
      </c>
      <c r="E126" s="5">
        <f t="shared" ca="1" si="6"/>
        <v>2.741104737864597E-2</v>
      </c>
      <c r="F126" s="6">
        <f t="shared" ca="1" si="7"/>
        <v>4.4095359000716918</v>
      </c>
    </row>
    <row r="127" spans="1:6" x14ac:dyDescent="0.2">
      <c r="A127" s="4">
        <v>115</v>
      </c>
      <c r="B127" s="5">
        <v>1</v>
      </c>
      <c r="C127" s="5">
        <f ca="1">K*E127+F127*OnebyTi+Td*(E127-E126)</f>
        <v>0.9080494253612702</v>
      </c>
      <c r="D127" s="5">
        <f t="shared" ca="1" si="5"/>
        <v>0.95880515944186329</v>
      </c>
      <c r="E127" s="5">
        <f t="shared" ca="1" si="6"/>
        <v>4.1194840558136714E-2</v>
      </c>
      <c r="F127" s="6">
        <f t="shared" ca="1" si="7"/>
        <v>4.4507307406298287</v>
      </c>
    </row>
    <row r="128" spans="1:6" x14ac:dyDescent="0.2">
      <c r="A128" s="4">
        <v>116</v>
      </c>
      <c r="B128" s="5">
        <v>1</v>
      </c>
      <c r="C128" s="5">
        <f ca="1">K*E128+F128*OnebyTi+Td*(E128-E127)</f>
        <v>0.9183619929819995</v>
      </c>
      <c r="D128" s="5">
        <f t="shared" ca="1" si="5"/>
        <v>0.94660716506602283</v>
      </c>
      <c r="E128" s="5">
        <f t="shared" ca="1" si="6"/>
        <v>5.3392834933977174E-2</v>
      </c>
      <c r="F128" s="6">
        <f t="shared" ca="1" si="7"/>
        <v>4.5041235755638063</v>
      </c>
    </row>
    <row r="129" spans="1:6" x14ac:dyDescent="0.2">
      <c r="A129" s="4">
        <v>117</v>
      </c>
      <c r="B129" s="5">
        <v>1</v>
      </c>
      <c r="C129" s="5">
        <f ca="1">K*E129+F129*OnebyTi+Td*(E129-E128)</f>
        <v>0.93032094810603738</v>
      </c>
      <c r="D129" s="5">
        <f t="shared" ca="1" si="5"/>
        <v>0.93623917851749749</v>
      </c>
      <c r="E129" s="5">
        <f t="shared" ca="1" si="6"/>
        <v>6.3760821482502505E-2</v>
      </c>
      <c r="F129" s="6">
        <f t="shared" ca="1" si="7"/>
        <v>4.567884397046309</v>
      </c>
    </row>
    <row r="130" spans="1:6" x14ac:dyDescent="0.2">
      <c r="A130" s="4">
        <v>118</v>
      </c>
      <c r="B130" s="5">
        <v>1</v>
      </c>
      <c r="C130" s="5">
        <f ca="1">K*E130+F130*OnebyTi+Td*(E130-E129)</f>
        <v>0.94355957767566867</v>
      </c>
      <c r="D130" s="5">
        <f t="shared" ca="1" si="5"/>
        <v>0.9278896001931467</v>
      </c>
      <c r="E130" s="5">
        <f t="shared" ca="1" si="6"/>
        <v>7.2110399806853298E-2</v>
      </c>
      <c r="F130" s="6">
        <f t="shared" ca="1" si="7"/>
        <v>4.6399947968531627</v>
      </c>
    </row>
    <row r="131" spans="1:6" x14ac:dyDescent="0.2">
      <c r="A131" s="4">
        <v>119</v>
      </c>
      <c r="B131" s="5">
        <v>1</v>
      </c>
      <c r="C131" s="5">
        <f ca="1">K*E131+F131*OnebyTi+Td*(E131-E130)</f>
        <v>0.95769351573835604</v>
      </c>
      <c r="D131" s="5">
        <f t="shared" ca="1" si="5"/>
        <v>0.92168849525032548</v>
      </c>
      <c r="E131" s="5">
        <f t="shared" ca="1" si="6"/>
        <v>7.8311504749674521E-2</v>
      </c>
      <c r="F131" s="6">
        <f t="shared" ca="1" si="7"/>
        <v>4.718306301602837</v>
      </c>
    </row>
    <row r="132" spans="1:6" x14ac:dyDescent="0.2">
      <c r="A132" s="4">
        <v>120</v>
      </c>
      <c r="B132" s="5">
        <v>1</v>
      </c>
      <c r="C132" s="5">
        <f ca="1">K*E132+F132*OnebyTi+Td*(E132-E131)</f>
        <v>0.97233112756744289</v>
      </c>
      <c r="D132" s="5">
        <f t="shared" ca="1" si="5"/>
        <v>0.91770663692573085</v>
      </c>
      <c r="E132" s="5">
        <f t="shared" ca="1" si="6"/>
        <v>8.2293363074269155E-2</v>
      </c>
      <c r="F132" s="6">
        <f t="shared" ca="1" si="7"/>
        <v>4.8005996646771063</v>
      </c>
    </row>
    <row r="133" spans="1:6" x14ac:dyDescent="0.2">
      <c r="A133" s="4">
        <v>121</v>
      </c>
      <c r="B133" s="5">
        <v>1</v>
      </c>
      <c r="C133" s="5">
        <f ca="1">K*E133+F133*OnebyTi+Td*(E133-E132)</f>
        <v>0.98708366396565528</v>
      </c>
      <c r="D133" s="5">
        <f t="shared" ca="1" si="5"/>
        <v>0.9159560814580745</v>
      </c>
      <c r="E133" s="5">
        <f t="shared" ca="1" si="6"/>
        <v>8.40439185419255E-2</v>
      </c>
      <c r="F133" s="6">
        <f t="shared" ca="1" si="7"/>
        <v>4.8846435832190318</v>
      </c>
    </row>
    <row r="134" spans="1:6" x14ac:dyDescent="0.2">
      <c r="A134" s="4">
        <v>122</v>
      </c>
      <c r="B134" s="5">
        <v>1</v>
      </c>
      <c r="C134" s="5">
        <f ca="1">K*E134+F134*OnebyTi+Td*(E134-E133)</f>
        <v>1.0015749391052504</v>
      </c>
      <c r="D134" s="5">
        <f t="shared" ca="1" si="5"/>
        <v>0.91639219922817738</v>
      </c>
      <c r="E134" s="5">
        <f t="shared" ca="1" si="6"/>
        <v>8.3607800771822616E-2</v>
      </c>
      <c r="F134" s="6">
        <f t="shared" ca="1" si="7"/>
        <v>4.9682513839908546</v>
      </c>
    </row>
    <row r="135" spans="1:6" x14ac:dyDescent="0.2">
      <c r="A135" s="4">
        <v>123</v>
      </c>
      <c r="B135" s="5">
        <v>1</v>
      </c>
      <c r="C135" s="5">
        <f ca="1">K*E135+F135*OnebyTi+Td*(E135-E134)</f>
        <v>1.0154503070641654</v>
      </c>
      <c r="D135" s="5">
        <f t="shared" ca="1" si="5"/>
        <v>0.918917053047833</v>
      </c>
      <c r="E135" s="5">
        <f t="shared" ca="1" si="6"/>
        <v>8.1082946952167001E-2</v>
      </c>
      <c r="F135" s="6">
        <f t="shared" ca="1" si="7"/>
        <v>5.0493343309430214</v>
      </c>
    </row>
    <row r="136" spans="1:6" x14ac:dyDescent="0.2">
      <c r="A136" s="4">
        <v>124</v>
      </c>
      <c r="B136" s="5">
        <v>1</v>
      </c>
      <c r="C136" s="5">
        <f ca="1">K*E136+F136*OnebyTi+Td*(E136-E135)</f>
        <v>1.0283847388282461</v>
      </c>
      <c r="D136" s="5">
        <f t="shared" ca="1" si="5"/>
        <v>0.92338398492937801</v>
      </c>
      <c r="E136" s="5">
        <f t="shared" ca="1" si="6"/>
        <v>7.661601507062199E-2</v>
      </c>
      <c r="F136" s="6">
        <f t="shared" ca="1" si="7"/>
        <v>5.1259503460136431</v>
      </c>
    </row>
    <row r="137" spans="1:6" x14ac:dyDescent="0.2">
      <c r="A137" s="4">
        <v>125</v>
      </c>
      <c r="B137" s="5">
        <v>1</v>
      </c>
      <c r="C137" s="5">
        <f ca="1">K*E137+F137*OnebyTi+Td*(E137-E136)</f>
        <v>1.0400898320683267</v>
      </c>
      <c r="D137" s="5">
        <f t="shared" ca="1" si="5"/>
        <v>0.92960324774136927</v>
      </c>
      <c r="E137" s="5">
        <f t="shared" ca="1" si="6"/>
        <v>7.0396752258630735E-2</v>
      </c>
      <c r="F137" s="6">
        <f t="shared" ca="1" si="7"/>
        <v>5.1963470982722741</v>
      </c>
    </row>
    <row r="138" spans="1:6" x14ac:dyDescent="0.2">
      <c r="A138" s="4">
        <v>126</v>
      </c>
      <c r="B138" s="5">
        <v>1</v>
      </c>
      <c r="C138" s="5">
        <f ca="1">K*E138+F138*OnebyTi+Td*(E138-E137)</f>
        <v>1.0503196195538032</v>
      </c>
      <c r="D138" s="5">
        <f t="shared" ca="1" si="5"/>
        <v>0.9373484983400161</v>
      </c>
      <c r="E138" s="5">
        <f t="shared" ca="1" si="6"/>
        <v>6.2651501659983899E-2</v>
      </c>
      <c r="F138" s="6">
        <f t="shared" ca="1" si="7"/>
        <v>5.2589985999322577</v>
      </c>
    </row>
    <row r="139" spans="1:6" x14ac:dyDescent="0.2">
      <c r="A139" s="4">
        <v>127</v>
      </c>
      <c r="B139" s="5">
        <v>1</v>
      </c>
      <c r="C139" s="5">
        <f ca="1">K*E139+F139*OnebyTi+Td*(E139-E138)</f>
        <v>1.058875077660395</v>
      </c>
      <c r="D139" s="5">
        <f t="shared" ca="1" si="5"/>
        <v>0.9463639543585175</v>
      </c>
      <c r="E139" s="5">
        <f t="shared" ca="1" si="6"/>
        <v>5.3636045641482499E-2</v>
      </c>
      <c r="F139" s="6">
        <f t="shared" ca="1" si="7"/>
        <v>5.3126346455737403</v>
      </c>
    </row>
    <row r="140" spans="1:6" x14ac:dyDescent="0.2">
      <c r="A140" s="4">
        <v>128</v>
      </c>
      <c r="B140" s="5">
        <v>1</v>
      </c>
      <c r="C140" s="5">
        <f ca="1">K*E140+F140*OnebyTi+Td*(E140-E139)</f>
        <v>1.0656072730922705</v>
      </c>
      <c r="D140" s="5">
        <f t="shared" ca="1" si="5"/>
        <v>0.9563720079853808</v>
      </c>
      <c r="E140" s="5">
        <f t="shared" ca="1" si="6"/>
        <v>4.3627992014619199E-2</v>
      </c>
      <c r="F140" s="6">
        <f t="shared" ca="1" si="7"/>
        <v>5.35626263758836</v>
      </c>
    </row>
    <row r="141" spans="1:6" x14ac:dyDescent="0.2">
      <c r="A141" s="4">
        <v>129</v>
      </c>
      <c r="B141" s="5">
        <v>1</v>
      </c>
      <c r="C141" s="5">
        <f ca="1">K*E141+F141*OnebyTi+Td*(E141-E140)</f>
        <v>1.0704191227035795</v>
      </c>
      <c r="D141" s="5">
        <f t="shared" ref="D141:D204" ca="1" si="8">IF(ROW()-12&lt;D,0,OFFSET(C141,-D-1,0)*b-D140*a)</f>
        <v>0.96708108676882576</v>
      </c>
      <c r="E141" s="5">
        <f t="shared" ca="1" si="6"/>
        <v>3.2918913231174241E-2</v>
      </c>
      <c r="F141" s="6">
        <f t="shared" ca="1" si="7"/>
        <v>5.3891815508195346</v>
      </c>
    </row>
    <row r="142" spans="1:6" x14ac:dyDescent="0.2">
      <c r="A142" s="4">
        <v>130</v>
      </c>
      <c r="B142" s="5">
        <v>1</v>
      </c>
      <c r="C142" s="5">
        <f ca="1">K*E142+F142*OnebyTi+Td*(E142-E141)</f>
        <v>1.0732657772381646</v>
      </c>
      <c r="D142" s="5">
        <f t="shared" ca="1" si="8"/>
        <v>0.9781935536112063</v>
      </c>
      <c r="E142" s="5">
        <f t="shared" ref="E142:E205" ca="1" si="9">B142-D142</f>
        <v>2.1806446388793699E-2</v>
      </c>
      <c r="F142" s="6">
        <f t="shared" ref="F142:F205" ca="1" si="10">F141+E142</f>
        <v>5.4109879972083288</v>
      </c>
    </row>
    <row r="143" spans="1:6" x14ac:dyDescent="0.2">
      <c r="A143" s="4">
        <v>131</v>
      </c>
      <c r="B143" s="5">
        <v>1</v>
      </c>
      <c r="C143" s="5">
        <f ca="1">K*E143+F143*OnebyTi+Td*(E143-E142)</f>
        <v>1.0741536740401467</v>
      </c>
      <c r="D143" s="5">
        <f t="shared" ca="1" si="8"/>
        <v>0.98941344539440401</v>
      </c>
      <c r="E143" s="5">
        <f t="shared" ca="1" si="9"/>
        <v>1.0586554605595988E-2</v>
      </c>
      <c r="F143" s="6">
        <f t="shared" ca="1" si="10"/>
        <v>5.4215745518139249</v>
      </c>
    </row>
    <row r="144" spans="1:6" x14ac:dyDescent="0.2">
      <c r="A144" s="4">
        <v>132</v>
      </c>
      <c r="B144" s="5">
        <v>1</v>
      </c>
      <c r="C144" s="5">
        <f ca="1">K*E144+F144*OnebyTi+Td*(E144-E143)</f>
        <v>1.0731383355248556</v>
      </c>
      <c r="D144" s="5">
        <f t="shared" ca="1" si="8"/>
        <v>1.0004538617171794</v>
      </c>
      <c r="E144" s="5">
        <f t="shared" ca="1" si="9"/>
        <v>-4.538617171794268E-4</v>
      </c>
      <c r="F144" s="6">
        <f t="shared" ca="1" si="10"/>
        <v>5.4211206900967452</v>
      </c>
    </row>
    <row r="145" spans="1:6" x14ac:dyDescent="0.2">
      <c r="A145" s="4">
        <v>133</v>
      </c>
      <c r="B145" s="5">
        <v>1</v>
      </c>
      <c r="C145" s="5">
        <f ca="1">K*E145+F145*OnebyTi+Td*(E145-E144)</f>
        <v>1.0703210187404111</v>
      </c>
      <c r="D145" s="5">
        <f t="shared" ca="1" si="8"/>
        <v>1.0110438315354748</v>
      </c>
      <c r="E145" s="5">
        <f t="shared" ca="1" si="9"/>
        <v>-1.1043831535474835E-2</v>
      </c>
      <c r="F145" s="6">
        <f t="shared" ca="1" si="10"/>
        <v>5.4100768585612702</v>
      </c>
    </row>
    <row r="146" spans="1:6" x14ac:dyDescent="0.2">
      <c r="A146" s="4">
        <v>134</v>
      </c>
      <c r="B146" s="5">
        <v>1</v>
      </c>
      <c r="C146" s="5">
        <f ca="1">K*E146+F146*OnebyTi+Td*(E146-E145)</f>
        <v>1.0658443461029956</v>
      </c>
      <c r="D146" s="5">
        <f t="shared" ca="1" si="8"/>
        <v>1.0209345054959487</v>
      </c>
      <c r="E146" s="5">
        <f t="shared" ca="1" si="9"/>
        <v>-2.0934505495948663E-2</v>
      </c>
      <c r="F146" s="6">
        <f t="shared" ca="1" si="10"/>
        <v>5.3891423530653215</v>
      </c>
    </row>
    <row r="147" spans="1:6" x14ac:dyDescent="0.2">
      <c r="A147" s="4">
        <v>135</v>
      </c>
      <c r="B147" s="5">
        <v>1</v>
      </c>
      <c r="C147" s="5">
        <f ca="1">K*E147+F147*OnebyTi+Td*(E147-E146)</f>
        <v>1.0598870678801926</v>
      </c>
      <c r="D147" s="5">
        <f t="shared" ca="1" si="8"/>
        <v>1.0299045447914004</v>
      </c>
      <c r="E147" s="5">
        <f t="shared" ca="1" si="9"/>
        <v>-2.9904544791400367E-2</v>
      </c>
      <c r="F147" s="6">
        <f t="shared" ca="1" si="10"/>
        <v>5.3592378082739209</v>
      </c>
    </row>
    <row r="148" spans="1:6" x14ac:dyDescent="0.2">
      <c r="A148" s="4">
        <v>136</v>
      </c>
      <c r="B148" s="5">
        <v>1</v>
      </c>
      <c r="C148" s="5">
        <f ca="1">K*E148+F148*OnebyTi+Td*(E148-E147)</f>
        <v>1.0526581228807579</v>
      </c>
      <c r="D148" s="5">
        <f t="shared" ca="1" si="8"/>
        <v>1.0377646027426359</v>
      </c>
      <c r="E148" s="5">
        <f t="shared" ca="1" si="9"/>
        <v>-3.7764602742635933E-2</v>
      </c>
      <c r="F148" s="6">
        <f t="shared" ca="1" si="10"/>
        <v>5.3214732055312854</v>
      </c>
    </row>
    <row r="149" spans="1:6" x14ac:dyDescent="0.2">
      <c r="A149" s="4">
        <v>137</v>
      </c>
      <c r="B149" s="5">
        <v>1</v>
      </c>
      <c r="C149" s="5">
        <f ca="1">K*E149+F149*OnebyTi+Td*(E149-E148)</f>
        <v>1.0443901748680875</v>
      </c>
      <c r="D149" s="5">
        <f t="shared" ca="1" si="8"/>
        <v>1.0443608222929273</v>
      </c>
      <c r="E149" s="5">
        <f t="shared" ca="1" si="9"/>
        <v>-4.436082229292726E-2</v>
      </c>
      <c r="F149" s="6">
        <f t="shared" ca="1" si="10"/>
        <v>5.2771123832383582</v>
      </c>
    </row>
    <row r="150" spans="1:6" x14ac:dyDescent="0.2">
      <c r="A150" s="4">
        <v>138</v>
      </c>
      <c r="B150" s="5">
        <v>1</v>
      </c>
      <c r="C150" s="5">
        <f ca="1">K*E150+F150*OnebyTi+Td*(E150-E149)</f>
        <v>1.0353328083624016</v>
      </c>
      <c r="D150" s="5">
        <f t="shared" ca="1" si="8"/>
        <v>1.0495773004447673</v>
      </c>
      <c r="E150" s="5">
        <f t="shared" ca="1" si="9"/>
        <v>-4.9577300444767269E-2</v>
      </c>
      <c r="F150" s="6">
        <f t="shared" ca="1" si="10"/>
        <v>5.2275350827935911</v>
      </c>
    </row>
    <row r="151" spans="1:6" x14ac:dyDescent="0.2">
      <c r="A151" s="4">
        <v>139</v>
      </c>
      <c r="B151" s="5">
        <v>1</v>
      </c>
      <c r="C151" s="5">
        <f ca="1">K*E151+F151*OnebyTi+Td*(E151-E150)</f>
        <v>1.0257455687733301</v>
      </c>
      <c r="D151" s="5">
        <f t="shared" ca="1" si="8"/>
        <v>1.0533374986385811</v>
      </c>
      <c r="E151" s="5">
        <f t="shared" ca="1" si="9"/>
        <v>-5.333749863858106E-2</v>
      </c>
      <c r="F151" s="6">
        <f t="shared" ca="1" si="10"/>
        <v>5.1741975841550101</v>
      </c>
    </row>
    <row r="152" spans="1:6" x14ac:dyDescent="0.2">
      <c r="A152" s="4">
        <v>140</v>
      </c>
      <c r="B152" s="5">
        <v>1</v>
      </c>
      <c r="C152" s="5">
        <f ca="1">K*E152+F152*OnebyTi+Td*(E152-E151)</f>
        <v>1.0158910283718117</v>
      </c>
      <c r="D152" s="5">
        <f t="shared" ca="1" si="8"/>
        <v>1.055604605459824</v>
      </c>
      <c r="E152" s="5">
        <f t="shared" ca="1" si="9"/>
        <v>-5.5604605459824041E-2</v>
      </c>
      <c r="F152" s="6">
        <f t="shared" ca="1" si="10"/>
        <v>5.1185929786951858</v>
      </c>
    </row>
    <row r="153" spans="1:6" x14ac:dyDescent="0.2">
      <c r="A153" s="4">
        <v>141</v>
      </c>
      <c r="B153" s="5">
        <v>1</v>
      </c>
      <c r="C153" s="5">
        <f ca="1">K*E153+F153*OnebyTi+Td*(E153-E152)</f>
        <v>1.0060280517418045</v>
      </c>
      <c r="D153" s="5">
        <f t="shared" ca="1" si="8"/>
        <v>1.056380884197736</v>
      </c>
      <c r="E153" s="5">
        <f t="shared" ca="1" si="9"/>
        <v>-5.6380884197736014E-2</v>
      </c>
      <c r="F153" s="6">
        <f t="shared" ca="1" si="10"/>
        <v>5.0622120944974496</v>
      </c>
    </row>
    <row r="154" spans="1:6" x14ac:dyDescent="0.2">
      <c r="A154" s="4">
        <v>142</v>
      </c>
      <c r="B154" s="5">
        <v>1</v>
      </c>
      <c r="C154" s="5">
        <f ca="1">K*E154+F154*OnebyTi+Td*(E154-E153)</f>
        <v>0.99640542242268793</v>
      </c>
      <c r="D154" s="5">
        <f t="shared" ca="1" si="8"/>
        <v>1.0557060620573371</v>
      </c>
      <c r="E154" s="5">
        <f t="shared" ca="1" si="9"/>
        <v>-5.570606205733708E-2</v>
      </c>
      <c r="F154" s="6">
        <f t="shared" ca="1" si="10"/>
        <v>5.0065060324401127</v>
      </c>
    </row>
    <row r="155" spans="1:6" x14ac:dyDescent="0.2">
      <c r="A155" s="4">
        <v>143</v>
      </c>
      <c r="B155" s="5">
        <v>1</v>
      </c>
      <c r="C155" s="5">
        <f ca="1">K*E155+F155*OnebyTi+Td*(E155-E154)</f>
        <v>0.987255976924586</v>
      </c>
      <c r="D155" s="5">
        <f t="shared" ca="1" si="8"/>
        <v>1.0536548397082874</v>
      </c>
      <c r="E155" s="5">
        <f t="shared" ca="1" si="9"/>
        <v>-5.3654839708287438E-2</v>
      </c>
      <c r="F155" s="6">
        <f t="shared" ca="1" si="10"/>
        <v>4.9528511927318251</v>
      </c>
    </row>
    <row r="156" spans="1:6" x14ac:dyDescent="0.2">
      <c r="A156" s="4">
        <v>144</v>
      </c>
      <c r="B156" s="5">
        <v>1</v>
      </c>
      <c r="C156" s="5">
        <f ca="1">K*E156+F156*OnebyTi+Td*(E156-E155)</f>
        <v>0.97879137370527436</v>
      </c>
      <c r="D156" s="5">
        <f t="shared" ca="1" si="8"/>
        <v>1.050333618884137</v>
      </c>
      <c r="E156" s="5">
        <f t="shared" ca="1" si="9"/>
        <v>-5.033361888413701E-2</v>
      </c>
      <c r="F156" s="6">
        <f t="shared" ca="1" si="10"/>
        <v>4.902517573847688</v>
      </c>
    </row>
    <row r="157" spans="1:6" x14ac:dyDescent="0.2">
      <c r="A157" s="4">
        <v>145</v>
      </c>
      <c r="B157" s="5">
        <v>1</v>
      </c>
      <c r="C157" s="5">
        <f ca="1">K*E157+F157*OnebyTi+Td*(E157-E156)</f>
        <v>0.97119760362922325</v>
      </c>
      <c r="D157" s="5">
        <f t="shared" ca="1" si="8"/>
        <v>1.0458765615572703</v>
      </c>
      <c r="E157" s="5">
        <f t="shared" ca="1" si="9"/>
        <v>-4.5876561557270268E-2</v>
      </c>
      <c r="F157" s="6">
        <f t="shared" ca="1" si="10"/>
        <v>4.8566410122904173</v>
      </c>
    </row>
    <row r="158" spans="1:6" x14ac:dyDescent="0.2">
      <c r="A158" s="4">
        <v>146</v>
      </c>
      <c r="B158" s="5">
        <v>1</v>
      </c>
      <c r="C158" s="5">
        <f ca="1">K*E158+F158*OnebyTi+Td*(E158-E157)</f>
        <v>0.96463132551571085</v>
      </c>
      <c r="D158" s="5">
        <f t="shared" ca="1" si="8"/>
        <v>1.0404411065381869</v>
      </c>
      <c r="E158" s="5">
        <f t="shared" ca="1" si="9"/>
        <v>-4.0441106538186888E-2</v>
      </c>
      <c r="F158" s="6">
        <f t="shared" ca="1" si="10"/>
        <v>4.8161999057522307</v>
      </c>
    </row>
    <row r="159" spans="1:6" x14ac:dyDescent="0.2">
      <c r="A159" s="4">
        <v>147</v>
      </c>
      <c r="B159" s="5">
        <v>1</v>
      </c>
      <c r="C159" s="5">
        <f ca="1">K*E159+F159*OnebyTi+Td*(E159-E158)</f>
        <v>0.9592170862743844</v>
      </c>
      <c r="D159" s="5">
        <f t="shared" ca="1" si="8"/>
        <v>1.0342030780109606</v>
      </c>
      <c r="E159" s="5">
        <f t="shared" ca="1" si="9"/>
        <v>-3.4203078010960564E-2</v>
      </c>
      <c r="F159" s="6">
        <f t="shared" ca="1" si="10"/>
        <v>4.7819968277412706</v>
      </c>
    </row>
    <row r="160" spans="1:6" x14ac:dyDescent="0.2">
      <c r="A160" s="4">
        <v>148</v>
      </c>
      <c r="B160" s="5">
        <v>1</v>
      </c>
      <c r="C160" s="5">
        <f ca="1">K*E160+F160*OnebyTi+Td*(E160-E159)</f>
        <v>0.95504546047804095</v>
      </c>
      <c r="D160" s="5">
        <f t="shared" ca="1" si="8"/>
        <v>1.0273515254470567</v>
      </c>
      <c r="E160" s="5">
        <f t="shared" ca="1" si="9"/>
        <v>-2.7351525447056657E-2</v>
      </c>
      <c r="F160" s="6">
        <f t="shared" ca="1" si="10"/>
        <v>4.7546453022942137</v>
      </c>
    </row>
    <row r="161" spans="1:6" x14ac:dyDescent="0.2">
      <c r="A161" s="4">
        <v>149</v>
      </c>
      <c r="B161" s="5">
        <v>1</v>
      </c>
      <c r="C161" s="5">
        <f ca="1">K*E161+F161*OnebyTi+Td*(E161-E160)</f>
        <v>0.95217211967599735</v>
      </c>
      <c r="D161" s="5">
        <f t="shared" ca="1" si="8"/>
        <v>1.0200834355614632</v>
      </c>
      <c r="E161" s="5">
        <f t="shared" ca="1" si="9"/>
        <v>-2.0083435561463192E-2</v>
      </c>
      <c r="F161" s="6">
        <f t="shared" ca="1" si="10"/>
        <v>4.7345618667327507</v>
      </c>
    </row>
    <row r="162" spans="1:6" x14ac:dyDescent="0.2">
      <c r="A162" s="4">
        <v>150</v>
      </c>
      <c r="B162" s="5">
        <v>1</v>
      </c>
      <c r="C162" s="5">
        <f ca="1">K*E162+F162*OnebyTi+Td*(E162-E161)</f>
        <v>0.95061781792159861</v>
      </c>
      <c r="D162" s="5">
        <f t="shared" ca="1" si="8"/>
        <v>1.0125984546049345</v>
      </c>
      <c r="E162" s="5">
        <f t="shared" ca="1" si="9"/>
        <v>-1.2598454604934473E-2</v>
      </c>
      <c r="F162" s="6">
        <f t="shared" ca="1" si="10"/>
        <v>4.721963412127816</v>
      </c>
    </row>
    <row r="163" spans="1:6" x14ac:dyDescent="0.2">
      <c r="A163" s="4">
        <v>151</v>
      </c>
      <c r="B163" s="5">
        <v>1</v>
      </c>
      <c r="C163" s="5">
        <f ca="1">K*E163+F163*OnebyTi+Td*(E163-E162)</f>
        <v>0.95036925744587009</v>
      </c>
      <c r="D163" s="5">
        <f t="shared" ca="1" si="8"/>
        <v>1.0050937535266367</v>
      </c>
      <c r="E163" s="5">
        <f t="shared" ca="1" si="9"/>
        <v>-5.0937535266366574E-3</v>
      </c>
      <c r="F163" s="6">
        <f t="shared" ca="1" si="10"/>
        <v>4.7168696586011798</v>
      </c>
    </row>
    <row r="164" spans="1:6" x14ac:dyDescent="0.2">
      <c r="A164" s="4">
        <v>152</v>
      </c>
      <c r="B164" s="5">
        <v>1</v>
      </c>
      <c r="C164" s="5">
        <f ca="1">K*E164+F164*OnebyTi+Td*(E164-E163)</f>
        <v>0.95138077767267493</v>
      </c>
      <c r="D164" s="5">
        <f t="shared" ca="1" si="8"/>
        <v>0.99775915967245976</v>
      </c>
      <c r="E164" s="5">
        <f t="shared" ca="1" si="9"/>
        <v>2.2408403275402389E-3</v>
      </c>
      <c r="F164" s="6">
        <f t="shared" ca="1" si="10"/>
        <v>4.7191104989287203</v>
      </c>
    </row>
    <row r="165" spans="1:6" x14ac:dyDescent="0.2">
      <c r="A165" s="4">
        <v>153</v>
      </c>
      <c r="B165" s="5">
        <v>1</v>
      </c>
      <c r="C165" s="5">
        <f ca="1">K*E165+F165*OnebyTi+Td*(E165-E164)</f>
        <v>0.95357679228959324</v>
      </c>
      <c r="D165" s="5">
        <f t="shared" ca="1" si="8"/>
        <v>0.99077266705277744</v>
      </c>
      <c r="E165" s="5">
        <f t="shared" ca="1" si="9"/>
        <v>9.2273329472225551E-3</v>
      </c>
      <c r="F165" s="6">
        <f t="shared" ca="1" si="10"/>
        <v>4.728337831875943</v>
      </c>
    </row>
    <row r="166" spans="1:6" x14ac:dyDescent="0.2">
      <c r="A166" s="4">
        <v>154</v>
      </c>
      <c r="B166" s="5">
        <v>1</v>
      </c>
      <c r="C166" s="5">
        <f ca="1">K*E166+F166*OnebyTi+Td*(E166-E165)</f>
        <v>0.95685488323891432</v>
      </c>
      <c r="D166" s="5">
        <f t="shared" ca="1" si="8"/>
        <v>0.98429642322234756</v>
      </c>
      <c r="E166" s="5">
        <f t="shared" ca="1" si="9"/>
        <v>1.5703576777652439E-2</v>
      </c>
      <c r="F166" s="6">
        <f t="shared" ca="1" si="10"/>
        <v>4.7440414086535956</v>
      </c>
    </row>
    <row r="167" spans="1:6" x14ac:dyDescent="0.2">
      <c r="A167" s="4">
        <v>155</v>
      </c>
      <c r="B167" s="5">
        <v>1</v>
      </c>
      <c r="C167" s="5">
        <f ca="1">K*E167+F167*OnebyTi+Td*(E167-E166)</f>
        <v>0.9610894475692785</v>
      </c>
      <c r="D167" s="5">
        <f t="shared" ca="1" si="8"/>
        <v>0.97847327491060632</v>
      </c>
      <c r="E167" s="5">
        <f t="shared" ca="1" si="9"/>
        <v>2.1526725089393683E-2</v>
      </c>
      <c r="F167" s="6">
        <f t="shared" ca="1" si="10"/>
        <v>4.7655681337429892</v>
      </c>
    </row>
    <row r="168" spans="1:6" x14ac:dyDescent="0.2">
      <c r="A168" s="4">
        <v>156</v>
      </c>
      <c r="B168" s="5">
        <v>1</v>
      </c>
      <c r="C168" s="5">
        <f ca="1">K*E168+F168*OnebyTi+Td*(E168-E167)</f>
        <v>0.96613578329980176</v>
      </c>
      <c r="D168" s="5">
        <f t="shared" ca="1" si="8"/>
        <v>0.97342393719954023</v>
      </c>
      <c r="E168" s="5">
        <f t="shared" ca="1" si="9"/>
        <v>2.6576062800459765E-2</v>
      </c>
      <c r="F168" s="6">
        <f t="shared" ca="1" si="10"/>
        <v>4.7921441965434486</v>
      </c>
    </row>
    <row r="169" spans="1:6" x14ac:dyDescent="0.2">
      <c r="A169" s="4">
        <v>157</v>
      </c>
      <c r="B169" s="5">
        <v>1</v>
      </c>
      <c r="C169" s="5">
        <f ca="1">K*E169+F169*OnebyTi+Td*(E169-E168)</f>
        <v>0.97183449391689647</v>
      </c>
      <c r="D169" s="5">
        <f t="shared" ca="1" si="8"/>
        <v>0.96924483276256423</v>
      </c>
      <c r="E169" s="5">
        <f t="shared" ca="1" si="9"/>
        <v>3.0755167237435765E-2</v>
      </c>
      <c r="F169" s="6">
        <f t="shared" ca="1" si="10"/>
        <v>4.8228993637808841</v>
      </c>
    </row>
    <row r="170" spans="1:6" x14ac:dyDescent="0.2">
      <c r="A170" s="4">
        <v>158</v>
      </c>
      <c r="B170" s="5">
        <v>1</v>
      </c>
      <c r="C170" s="5">
        <f ca="1">K*E170+F170*OnebyTi+Td*(E170-E169)</f>
        <v>0.97801608788446059</v>
      </c>
      <c r="D170" s="5">
        <f t="shared" ca="1" si="8"/>
        <v>0.96600662894944656</v>
      </c>
      <c r="E170" s="5">
        <f t="shared" ca="1" si="9"/>
        <v>3.3993371050553445E-2</v>
      </c>
      <c r="F170" s="6">
        <f t="shared" ca="1" si="10"/>
        <v>4.8568927348314377</v>
      </c>
    </row>
    <row r="171" spans="1:6" x14ac:dyDescent="0.2">
      <c r="A171" s="4">
        <v>159</v>
      </c>
      <c r="B171" s="5">
        <v>1</v>
      </c>
      <c r="C171" s="5">
        <f ca="1">K*E171+F171*OnebyTi+Td*(E171-E170)</f>
        <v>0.98450564955135744</v>
      </c>
      <c r="D171" s="5">
        <f t="shared" ca="1" si="8"/>
        <v>0.9637534818187512</v>
      </c>
      <c r="E171" s="5">
        <f t="shared" ca="1" si="9"/>
        <v>3.6246518181248799E-2</v>
      </c>
      <c r="F171" s="6">
        <f t="shared" ca="1" si="10"/>
        <v>4.893139253012686</v>
      </c>
    </row>
    <row r="172" spans="1:6" x14ac:dyDescent="0.2">
      <c r="A172" s="4">
        <v>160</v>
      </c>
      <c r="B172" s="5">
        <v>1</v>
      </c>
      <c r="C172" s="5">
        <f ca="1">K*E172+F172*OnebyTi+Td*(E172-E171)</f>
        <v>0.99112746095711168</v>
      </c>
      <c r="D172" s="5">
        <f t="shared" ca="1" si="8"/>
        <v>0.9625029780493668</v>
      </c>
      <c r="E172" s="5">
        <f t="shared" ca="1" si="9"/>
        <v>3.7497021950633203E-2</v>
      </c>
      <c r="F172" s="6">
        <f t="shared" ca="1" si="10"/>
        <v>4.9306362749633195</v>
      </c>
    </row>
    <row r="173" spans="1:6" x14ac:dyDescent="0.2">
      <c r="A173" s="4">
        <v>161</v>
      </c>
      <c r="B173" s="5">
        <v>1</v>
      </c>
      <c r="C173" s="5">
        <f ca="1">K*E173+F173*OnebyTi+Td*(E173-E172)</f>
        <v>0.9977094600651687</v>
      </c>
      <c r="D173" s="5">
        <f t="shared" ca="1" si="8"/>
        <v>0.96224674844373992</v>
      </c>
      <c r="E173" s="5">
        <f t="shared" ca="1" si="9"/>
        <v>3.7753251556260081E-2</v>
      </c>
      <c r="F173" s="6">
        <f t="shared" ca="1" si="10"/>
        <v>4.9683895265195792</v>
      </c>
    </row>
    <row r="174" spans="1:6" x14ac:dyDescent="0.2">
      <c r="A174" s="4">
        <v>162</v>
      </c>
      <c r="B174" s="5">
        <v>1</v>
      </c>
      <c r="C174" s="5">
        <f ca="1">K*E174+F174*OnebyTi+Td*(E174-E173)</f>
        <v>1.0040874296252986</v>
      </c>
      <c r="D174" s="5">
        <f t="shared" ca="1" si="8"/>
        <v>0.96295171086335163</v>
      </c>
      <c r="E174" s="5">
        <f t="shared" ca="1" si="9"/>
        <v>3.7048289136648371E-2</v>
      </c>
      <c r="F174" s="6">
        <f t="shared" ca="1" si="10"/>
        <v>5.0054378156562276</v>
      </c>
    </row>
    <row r="175" spans="1:6" x14ac:dyDescent="0.2">
      <c r="A175" s="4">
        <v>163</v>
      </c>
      <c r="B175" s="5">
        <v>1</v>
      </c>
      <c r="C175" s="5">
        <f ca="1">K*E175+F175*OnebyTi+Td*(E175-E174)</f>
        <v>1.0101088218591461</v>
      </c>
      <c r="D175" s="5">
        <f t="shared" ca="1" si="8"/>
        <v>0.9645618862580394</v>
      </c>
      <c r="E175" s="5">
        <f t="shared" ca="1" si="9"/>
        <v>3.5438113741960597E-2</v>
      </c>
      <c r="F175" s="6">
        <f t="shared" ca="1" si="10"/>
        <v>5.0408759293981884</v>
      </c>
    </row>
    <row r="176" spans="1:6" x14ac:dyDescent="0.2">
      <c r="A176" s="4">
        <v>164</v>
      </c>
      <c r="B176" s="5">
        <v>1</v>
      </c>
      <c r="C176" s="5">
        <f ca="1">K*E176+F176*OnebyTi+Td*(E176-E175)</f>
        <v>1.0156361371064402</v>
      </c>
      <c r="D176" s="5">
        <f t="shared" ca="1" si="8"/>
        <v>0.9670007192547978</v>
      </c>
      <c r="E176" s="5">
        <f t="shared" ca="1" si="9"/>
        <v>3.2999280745202197E-2</v>
      </c>
      <c r="F176" s="6">
        <f t="shared" ca="1" si="10"/>
        <v>5.0738752101433908</v>
      </c>
    </row>
    <row r="177" spans="1:6" x14ac:dyDescent="0.2">
      <c r="A177" s="4">
        <v>165</v>
      </c>
      <c r="B177" s="5">
        <v>1</v>
      </c>
      <c r="C177" s="5">
        <f ca="1">K*E177+F177*OnebyTi+Td*(E177-E176)</f>
        <v>1.0205497890602748</v>
      </c>
      <c r="D177" s="5">
        <f t="shared" ca="1" si="8"/>
        <v>0.97017382478707759</v>
      </c>
      <c r="E177" s="5">
        <f t="shared" ca="1" si="9"/>
        <v>2.9826175212922412E-2</v>
      </c>
      <c r="F177" s="6">
        <f t="shared" ca="1" si="10"/>
        <v>5.1037013853563131</v>
      </c>
    </row>
    <row r="178" spans="1:6" x14ac:dyDescent="0.2">
      <c r="A178" s="4">
        <v>166</v>
      </c>
      <c r="B178" s="5">
        <v>1</v>
      </c>
      <c r="C178" s="5">
        <f ca="1">K*E178+F178*OnebyTi+Td*(E178-E177)</f>
        <v>1.0247504048316731</v>
      </c>
      <c r="D178" s="5">
        <f t="shared" ca="1" si="8"/>
        <v>0.97397207463589774</v>
      </c>
      <c r="E178" s="5">
        <f t="shared" ca="1" si="9"/>
        <v>2.6027925364102256E-2</v>
      </c>
      <c r="F178" s="6">
        <f t="shared" ca="1" si="10"/>
        <v>5.1297293107204158</v>
      </c>
    </row>
    <row r="179" spans="1:6" x14ac:dyDescent="0.2">
      <c r="A179" s="4">
        <v>167</v>
      </c>
      <c r="B179" s="5">
        <v>1</v>
      </c>
      <c r="C179" s="5">
        <f ca="1">K*E179+F179*OnebyTi+Td*(E179-E178)</f>
        <v>1.0281605243784537</v>
      </c>
      <c r="D179" s="5">
        <f t="shared" ca="1" si="8"/>
        <v>0.9782749326165594</v>
      </c>
      <c r="E179" s="5">
        <f t="shared" ca="1" si="9"/>
        <v>2.1725067383440599E-2</v>
      </c>
      <c r="F179" s="6">
        <f t="shared" ca="1" si="10"/>
        <v>5.1514543781038569</v>
      </c>
    </row>
    <row r="180" spans="1:6" x14ac:dyDescent="0.2">
      <c r="A180" s="4">
        <v>168</v>
      </c>
      <c r="B180" s="5">
        <v>1</v>
      </c>
      <c r="C180" s="5">
        <f ca="1">K*E180+F180*OnebyTi+Td*(E180-E179)</f>
        <v>1.0307256803736671</v>
      </c>
      <c r="D180" s="5">
        <f t="shared" ca="1" si="8"/>
        <v>0.98295394451051044</v>
      </c>
      <c r="E180" s="5">
        <f t="shared" ca="1" si="9"/>
        <v>1.7046055489489564E-2</v>
      </c>
      <c r="F180" s="6">
        <f t="shared" ca="1" si="10"/>
        <v>5.168500433593346</v>
      </c>
    </row>
    <row r="181" spans="1:6" x14ac:dyDescent="0.2">
      <c r="A181" s="4">
        <v>169</v>
      </c>
      <c r="B181" s="5">
        <v>1</v>
      </c>
      <c r="C181" s="5">
        <f ca="1">K*E181+F181*OnebyTi+Td*(E181-E180)</f>
        <v>1.032414855948095</v>
      </c>
      <c r="D181" s="5">
        <f t="shared" ca="1" si="8"/>
        <v>0.98787628867775745</v>
      </c>
      <c r="E181" s="5">
        <f t="shared" ca="1" si="9"/>
        <v>1.2123711322242547E-2</v>
      </c>
      <c r="F181" s="6">
        <f t="shared" ca="1" si="10"/>
        <v>5.1806241449155888</v>
      </c>
    </row>
    <row r="182" spans="1:6" x14ac:dyDescent="0.2">
      <c r="A182" s="4">
        <v>170</v>
      </c>
      <c r="B182" s="5">
        <v>1</v>
      </c>
      <c r="C182" s="5">
        <f ca="1">K*E182+F182*OnebyTi+Td*(E182-E181)</f>
        <v>1.0332203335146528</v>
      </c>
      <c r="D182" s="5">
        <f t="shared" ca="1" si="8"/>
        <v>0.99290829549709414</v>
      </c>
      <c r="E182" s="5">
        <f t="shared" ca="1" si="9"/>
        <v>7.0917045029058601E-3</v>
      </c>
      <c r="F182" s="6">
        <f t="shared" ca="1" si="10"/>
        <v>5.1877158494184945</v>
      </c>
    </row>
    <row r="183" spans="1:6" x14ac:dyDescent="0.2">
      <c r="A183" s="4">
        <v>171</v>
      </c>
      <c r="B183" s="5">
        <v>1</v>
      </c>
      <c r="C183" s="5">
        <f ca="1">K*E183+F183*OnebyTi+Td*(E183-E182)</f>
        <v>1.033156962695974</v>
      </c>
      <c r="D183" s="5">
        <f t="shared" ca="1" si="8"/>
        <v>0.99791884821909171</v>
      </c>
      <c r="E183" s="5">
        <f t="shared" ca="1" si="9"/>
        <v>2.0811517809082858E-3</v>
      </c>
      <c r="F183" s="6">
        <f t="shared" ca="1" si="10"/>
        <v>5.1897970011994028</v>
      </c>
    </row>
    <row r="184" spans="1:6" x14ac:dyDescent="0.2">
      <c r="A184" s="4">
        <v>172</v>
      </c>
      <c r="B184" s="5">
        <v>1</v>
      </c>
      <c r="C184" s="5">
        <f ca="1">K*E184+F184*OnebyTi+Td*(E184-E183)</f>
        <v>1.0322608888949727</v>
      </c>
      <c r="D184" s="5">
        <f t="shared" ca="1" si="8"/>
        <v>1.0027825842799998</v>
      </c>
      <c r="E184" s="5">
        <f t="shared" ca="1" si="9"/>
        <v>-2.782584279999778E-3</v>
      </c>
      <c r="F184" s="6">
        <f t="shared" ca="1" si="10"/>
        <v>5.1870144169194035</v>
      </c>
    </row>
    <row r="185" spans="1:6" x14ac:dyDescent="0.2">
      <c r="A185" s="4">
        <v>173</v>
      </c>
      <c r="B185" s="5">
        <v>1</v>
      </c>
      <c r="C185" s="5">
        <f ca="1">K*E185+F185*OnebyTi+Td*(E185-E184)</f>
        <v>1.0305877959827783</v>
      </c>
      <c r="D185" s="5">
        <f t="shared" ca="1" si="8"/>
        <v>1.0073828243700786</v>
      </c>
      <c r="E185" s="5">
        <f t="shared" ca="1" si="9"/>
        <v>-7.3828243700786444E-3</v>
      </c>
      <c r="F185" s="6">
        <f t="shared" ca="1" si="10"/>
        <v>5.1796315925493248</v>
      </c>
    </row>
    <row r="186" spans="1:6" x14ac:dyDescent="0.2">
      <c r="A186" s="4">
        <v>174</v>
      </c>
      <c r="B186" s="5">
        <v>1</v>
      </c>
      <c r="C186" s="5">
        <f ca="1">K*E186+F186*OnebyTi+Td*(E186-E185)</f>
        <v>1.028210726691428</v>
      </c>
      <c r="D186" s="5">
        <f t="shared" ca="1" si="8"/>
        <v>1.0116141662988583</v>
      </c>
      <c r="E186" s="5">
        <f t="shared" ca="1" si="9"/>
        <v>-1.1614166298858253E-2</v>
      </c>
      <c r="F186" s="6">
        <f t="shared" ca="1" si="10"/>
        <v>5.1680174262504668</v>
      </c>
    </row>
    <row r="187" spans="1:6" x14ac:dyDescent="0.2">
      <c r="A187" s="4">
        <v>175</v>
      </c>
      <c r="B187" s="5">
        <v>1</v>
      </c>
      <c r="C187" s="5">
        <f ca="1">K*E187+F187*OnebyTi+Td*(E187-E186)</f>
        <v>1.0252175524078075</v>
      </c>
      <c r="D187" s="5">
        <f t="shared" ca="1" si="8"/>
        <v>1.0153846916470339</v>
      </c>
      <c r="E187" s="5">
        <f t="shared" ca="1" si="9"/>
        <v>-1.5384691647033932E-2</v>
      </c>
      <c r="F187" s="6">
        <f t="shared" ca="1" si="10"/>
        <v>5.1526327346034329</v>
      </c>
    </row>
    <row r="188" spans="1:6" x14ac:dyDescent="0.2">
      <c r="A188" s="4">
        <v>176</v>
      </c>
      <c r="B188" s="5">
        <v>1</v>
      </c>
      <c r="C188" s="5">
        <f ca="1">K*E188+F188*OnebyTi+Td*(E188-E187)</f>
        <v>1.0217081700459478</v>
      </c>
      <c r="D188" s="5">
        <f t="shared" ca="1" si="8"/>
        <v>1.0186177450167482</v>
      </c>
      <c r="E188" s="5">
        <f t="shared" ca="1" si="9"/>
        <v>-1.8617745016748177E-2</v>
      </c>
      <c r="F188" s="6">
        <f t="shared" ca="1" si="10"/>
        <v>5.1340149895866851</v>
      </c>
    </row>
    <row r="189" spans="1:6" x14ac:dyDescent="0.2">
      <c r="A189" s="4">
        <v>177</v>
      </c>
      <c r="B189" s="5">
        <v>1</v>
      </c>
      <c r="C189" s="5">
        <f ca="1">K*E189+F189*OnebyTi+Td*(E189-E188)</f>
        <v>1.0177915074608994</v>
      </c>
      <c r="D189" s="5">
        <f t="shared" ca="1" si="8"/>
        <v>1.0212532580562967</v>
      </c>
      <c r="E189" s="5">
        <f t="shared" ca="1" si="9"/>
        <v>-2.1253258056296742E-2</v>
      </c>
      <c r="F189" s="6">
        <f t="shared" ca="1" si="10"/>
        <v>5.1127617315303882</v>
      </c>
    </row>
    <row r="190" spans="1:6" x14ac:dyDescent="0.2">
      <c r="A190" s="4">
        <v>178</v>
      </c>
      <c r="B190" s="5">
        <v>1</v>
      </c>
      <c r="C190" s="5">
        <f ca="1">K*E190+F190*OnebyTi+Td*(E190-E189)</f>
        <v>1.0135824204509094</v>
      </c>
      <c r="D190" s="5">
        <f t="shared" ca="1" si="8"/>
        <v>1.0232486030088193</v>
      </c>
      <c r="E190" s="5">
        <f t="shared" ca="1" si="9"/>
        <v>-2.3248603008819257E-2</v>
      </c>
      <c r="F190" s="6">
        <f t="shared" ca="1" si="10"/>
        <v>5.0895131285215687</v>
      </c>
    </row>
    <row r="191" spans="1:6" x14ac:dyDescent="0.2">
      <c r="A191" s="4">
        <v>179</v>
      </c>
      <c r="B191" s="5">
        <v>1</v>
      </c>
      <c r="C191" s="5">
        <f ca="1">K*E191+F191*OnebyTi+Td*(E191-E190)</f>
        <v>1.0091985638232417</v>
      </c>
      <c r="D191" s="5">
        <f t="shared" ca="1" si="8"/>
        <v>1.0245789729922241</v>
      </c>
      <c r="E191" s="5">
        <f t="shared" ca="1" si="9"/>
        <v>-2.4578972992224113E-2</v>
      </c>
      <c r="F191" s="6">
        <f t="shared" ca="1" si="10"/>
        <v>5.064934155529345</v>
      </c>
    </row>
    <row r="192" spans="1:6" x14ac:dyDescent="0.2">
      <c r="A192" s="4">
        <v>180</v>
      </c>
      <c r="B192" s="5">
        <v>1</v>
      </c>
      <c r="C192" s="5">
        <f ca="1">K*E192+F192*OnebyTi+Td*(E192-E191)</f>
        <v>1.0047573163727226</v>
      </c>
      <c r="D192" s="5">
        <f t="shared" ca="1" si="8"/>
        <v>1.0252372982502851</v>
      </c>
      <c r="E192" s="5">
        <f t="shared" ca="1" si="9"/>
        <v>-2.523729825028509E-2</v>
      </c>
      <c r="F192" s="6">
        <f t="shared" ca="1" si="10"/>
        <v>5.0396968572790595</v>
      </c>
    </row>
    <row r="193" spans="1:6" x14ac:dyDescent="0.2">
      <c r="A193" s="4">
        <v>181</v>
      </c>
      <c r="B193" s="5">
        <v>1</v>
      </c>
      <c r="C193" s="5">
        <f ca="1">K*E193+F193*OnebyTi+Td*(E193-E192)</f>
        <v>1.0003728350889212</v>
      </c>
      <c r="D193" s="5">
        <f t="shared" ca="1" si="8"/>
        <v>1.0252337189362892</v>
      </c>
      <c r="E193" s="5">
        <f t="shared" ca="1" si="9"/>
        <v>-2.5233718936289229E-2</v>
      </c>
      <c r="F193" s="6">
        <f t="shared" ca="1" si="10"/>
        <v>5.0144631383427702</v>
      </c>
    </row>
    <row r="194" spans="1:6" x14ac:dyDescent="0.2">
      <c r="A194" s="4">
        <v>182</v>
      </c>
      <c r="B194" s="5">
        <v>1</v>
      </c>
      <c r="C194" s="5">
        <f ca="1">K*E194+F194*OnebyTi+Td*(E194-E193)</f>
        <v>0.99615330765770793</v>
      </c>
      <c r="D194" s="5">
        <f t="shared" ca="1" si="8"/>
        <v>1.0245946453439503</v>
      </c>
      <c r="E194" s="5">
        <f t="shared" ca="1" si="9"/>
        <v>-2.4594645343950283E-2</v>
      </c>
      <c r="F194" s="6">
        <f t="shared" ca="1" si="10"/>
        <v>4.98986849299882</v>
      </c>
    </row>
    <row r="195" spans="1:6" x14ac:dyDescent="0.2">
      <c r="A195" s="4">
        <v>183</v>
      </c>
      <c r="B195" s="5">
        <v>1</v>
      </c>
      <c r="C195" s="5">
        <f ca="1">K*E195+F195*OnebyTi+Td*(E195-E194)</f>
        <v>0.99219846458157646</v>
      </c>
      <c r="D195" s="5">
        <f t="shared" ca="1" si="8"/>
        <v>1.023361445663183</v>
      </c>
      <c r="E195" s="5">
        <f t="shared" ca="1" si="9"/>
        <v>-2.3361445663182989E-2</v>
      </c>
      <c r="F195" s="6">
        <f t="shared" ca="1" si="10"/>
        <v>4.9665070473356367</v>
      </c>
    </row>
    <row r="196" spans="1:6" x14ac:dyDescent="0.2">
      <c r="A196" s="4">
        <v>184</v>
      </c>
      <c r="B196" s="5">
        <v>1</v>
      </c>
      <c r="C196" s="5">
        <f ca="1">K*E196+F196*OnebyTi+Td*(E196-E195)</f>
        <v>0.98859740326479084</v>
      </c>
      <c r="D196" s="5">
        <f t="shared" ca="1" si="8"/>
        <v>1.0215888091273226</v>
      </c>
      <c r="E196" s="5">
        <f t="shared" ca="1" si="9"/>
        <v>-2.1588809127322639E-2</v>
      </c>
      <c r="F196" s="6">
        <f t="shared" ca="1" si="10"/>
        <v>4.9449182382083139</v>
      </c>
    </row>
    <row r="197" spans="1:6" x14ac:dyDescent="0.2">
      <c r="A197" s="4">
        <v>185</v>
      </c>
      <c r="B197" s="5">
        <v>1</v>
      </c>
      <c r="C197" s="5">
        <f ca="1">K*E197+F197*OnebyTi+Td*(E197-E196)</f>
        <v>0.98542676646955096</v>
      </c>
      <c r="D197" s="5">
        <f t="shared" ca="1" si="8"/>
        <v>1.0193428386918728</v>
      </c>
      <c r="E197" s="5">
        <f t="shared" ca="1" si="9"/>
        <v>-1.934283869187281E-2</v>
      </c>
      <c r="F197" s="6">
        <f t="shared" ca="1" si="10"/>
        <v>4.9255753995164415</v>
      </c>
    </row>
    <row r="198" spans="1:6" x14ac:dyDescent="0.2">
      <c r="A198" s="4">
        <v>186</v>
      </c>
      <c r="B198" s="5">
        <v>1</v>
      </c>
      <c r="C198" s="5">
        <f ca="1">K*E198+F198*OnebyTi+Td*(E198-E197)</f>
        <v>0.98274930693651019</v>
      </c>
      <c r="D198" s="5">
        <f t="shared" ca="1" si="8"/>
        <v>1.0166989320451161</v>
      </c>
      <c r="E198" s="5">
        <f t="shared" ca="1" si="9"/>
        <v>-1.6698932045116077E-2</v>
      </c>
      <c r="F198" s="6">
        <f t="shared" ca="1" si="10"/>
        <v>4.908876467471325</v>
      </c>
    </row>
    <row r="199" spans="1:6" x14ac:dyDescent="0.2">
      <c r="A199" s="4">
        <v>187</v>
      </c>
      <c r="B199" s="5">
        <v>1</v>
      </c>
      <c r="C199" s="5">
        <f ca="1">K*E199+F199*OnebyTi+Td*(E199-E198)</f>
        <v>0.98061285897128314</v>
      </c>
      <c r="D199" s="5">
        <f t="shared" ca="1" si="8"/>
        <v>1.0137395127446909</v>
      </c>
      <c r="E199" s="5">
        <f t="shared" ca="1" si="9"/>
        <v>-1.3739512744690874E-2</v>
      </c>
      <c r="F199" s="6">
        <f t="shared" ca="1" si="10"/>
        <v>4.8951369547266346</v>
      </c>
    </row>
    <row r="200" spans="1:6" x14ac:dyDescent="0.2">
      <c r="A200" s="4">
        <v>188</v>
      </c>
      <c r="B200" s="5">
        <v>1</v>
      </c>
      <c r="C200" s="5">
        <f ca="1">K*E200+F200*OnebyTi+Td*(E200-E199)</f>
        <v>0.97904972671995327</v>
      </c>
      <c r="D200" s="5">
        <f t="shared" ca="1" si="8"/>
        <v>1.0105516745923573</v>
      </c>
      <c r="E200" s="5">
        <f t="shared" ca="1" si="9"/>
        <v>-1.0551674592357285E-2</v>
      </c>
      <c r="F200" s="6">
        <f t="shared" ca="1" si="10"/>
        <v>4.8845852801342771</v>
      </c>
    </row>
    <row r="201" spans="1:6" x14ac:dyDescent="0.2">
      <c r="A201" s="4">
        <v>189</v>
      </c>
      <c r="B201" s="5">
        <v>1</v>
      </c>
      <c r="C201" s="5">
        <f ca="1">K*E201+F201*OnebyTi+Td*(E201-E200)</f>
        <v>0.97807648797358093</v>
      </c>
      <c r="D201" s="5">
        <f t="shared" ca="1" si="8"/>
        <v>1.0072248020351013</v>
      </c>
      <c r="E201" s="5">
        <f t="shared" ca="1" si="9"/>
        <v>-7.2248020351013409E-3</v>
      </c>
      <c r="F201" s="6">
        <f t="shared" ca="1" si="10"/>
        <v>4.8773604780991757</v>
      </c>
    </row>
    <row r="202" spans="1:6" x14ac:dyDescent="0.2">
      <c r="A202" s="4">
        <v>190</v>
      </c>
      <c r="B202" s="5">
        <v>1</v>
      </c>
      <c r="C202" s="5">
        <f ca="1">K*E202+F202*OnebyTi+Td*(E202-E201)</f>
        <v>0.97769420192067813</v>
      </c>
      <c r="D202" s="5">
        <f t="shared" ca="1" si="8"/>
        <v>1.003848227487891</v>
      </c>
      <c r="E202" s="5">
        <f t="shared" ca="1" si="9"/>
        <v>-3.8482274878910427E-3</v>
      </c>
      <c r="F202" s="6">
        <f t="shared" ca="1" si="10"/>
        <v>4.8735122506112845</v>
      </c>
    </row>
    <row r="203" spans="1:6" x14ac:dyDescent="0.2">
      <c r="A203" s="4">
        <v>191</v>
      </c>
      <c r="B203" s="5">
        <v>1</v>
      </c>
      <c r="C203" s="5">
        <f ca="1">K*E203+F203*OnebyTi+Td*(E203-E202)</f>
        <v>0.97788899955168684</v>
      </c>
      <c r="D203" s="5">
        <f t="shared" ca="1" si="8"/>
        <v>1.0005089831218932</v>
      </c>
      <c r="E203" s="5">
        <f t="shared" ca="1" si="9"/>
        <v>-5.0898312189318062E-4</v>
      </c>
      <c r="F203" s="6">
        <f t="shared" ca="1" si="10"/>
        <v>4.8730032674893913</v>
      </c>
    </row>
    <row r="204" spans="1:6" x14ac:dyDescent="0.2">
      <c r="A204" s="4">
        <v>192</v>
      </c>
      <c r="B204" s="5">
        <v>1</v>
      </c>
      <c r="C204" s="5">
        <f ca="1">K*E204+F204*OnebyTi+Td*(E204-E203)</f>
        <v>0.97863302662732454</v>
      </c>
      <c r="D204" s="5">
        <f t="shared" ca="1" si="8"/>
        <v>0.99728969999418993</v>
      </c>
      <c r="E204" s="5">
        <f t="shared" ca="1" si="9"/>
        <v>2.7103000058100735E-3</v>
      </c>
      <c r="F204" s="6">
        <f t="shared" ca="1" si="10"/>
        <v>4.8757135674952012</v>
      </c>
    </row>
    <row r="205" spans="1:6" x14ac:dyDescent="0.2">
      <c r="A205" s="4">
        <v>193</v>
      </c>
      <c r="B205" s="5">
        <v>1</v>
      </c>
      <c r="C205" s="5">
        <f ca="1">K*E205+F205*OnebyTi+Td*(E205-E204)</f>
        <v>0.97988570143802212</v>
      </c>
      <c r="D205" s="5">
        <f t="shared" ref="D205:D268" ca="1" si="11">IF(ROW()-12&lt;D,0,OFFSET(C205,-D-1,0)*b-D204*a)</f>
        <v>0.99426670158092934</v>
      </c>
      <c r="E205" s="5">
        <f t="shared" ca="1" si="9"/>
        <v>5.7332984190706648E-3</v>
      </c>
      <c r="F205" s="6">
        <f t="shared" ca="1" si="10"/>
        <v>4.8814468659142722</v>
      </c>
    </row>
    <row r="206" spans="1:6" x14ac:dyDescent="0.2">
      <c r="A206" s="4">
        <v>194</v>
      </c>
      <c r="B206" s="5">
        <v>1</v>
      </c>
      <c r="C206" s="5">
        <f ca="1">K*E206+F206*OnebyTi+Td*(E206-E205)</f>
        <v>0.98159524315410018</v>
      </c>
      <c r="D206" s="5">
        <f t="shared" ca="1" si="11"/>
        <v>0.99150833200744892</v>
      </c>
      <c r="E206" s="5">
        <f t="shared" ref="E206:E269" ca="1" si="12">B206-D206</f>
        <v>8.4916679925510774E-3</v>
      </c>
      <c r="F206" s="6">
        <f t="shared" ref="F206:F269" ca="1" si="13">F205+E206</f>
        <v>4.8899385339068235</v>
      </c>
    </row>
    <row r="207" spans="1:6" x14ac:dyDescent="0.2">
      <c r="A207" s="4">
        <v>195</v>
      </c>
      <c r="B207" s="5">
        <v>1</v>
      </c>
      <c r="C207" s="5">
        <f ca="1">K*E207+F207*OnebyTi+Td*(E207-E206)</f>
        <v>0.98370042150776138</v>
      </c>
      <c r="D207" s="5">
        <f t="shared" ca="1" si="11"/>
        <v>0.98907355175465561</v>
      </c>
      <c r="E207" s="5">
        <f t="shared" ca="1" si="12"/>
        <v>1.0926448245344389E-2</v>
      </c>
      <c r="F207" s="6">
        <f t="shared" ca="1" si="13"/>
        <v>4.9008649821521679</v>
      </c>
    </row>
    <row r="208" spans="1:6" x14ac:dyDescent="0.2">
      <c r="A208" s="4">
        <v>196</v>
      </c>
      <c r="B208" s="5">
        <v>1</v>
      </c>
      <c r="C208" s="5">
        <f ca="1">K*E208+F208*OnebyTi+Td*(E208-E207)</f>
        <v>0.98613247493136436</v>
      </c>
      <c r="D208" s="5">
        <f t="shared" ca="1" si="11"/>
        <v>0.98701082557978836</v>
      </c>
      <c r="E208" s="5">
        <f t="shared" ca="1" si="12"/>
        <v>1.2989174420211635E-2</v>
      </c>
      <c r="F208" s="6">
        <f t="shared" ca="1" si="13"/>
        <v>4.9138541565723797</v>
      </c>
    </row>
    <row r="209" spans="1:6" x14ac:dyDescent="0.2">
      <c r="A209" s="4">
        <v>197</v>
      </c>
      <c r="B209" s="5">
        <v>1</v>
      </c>
      <c r="C209" s="5">
        <f ca="1">K*E209+F209*OnebyTi+Td*(E209-E208)</f>
        <v>0.98881714213560745</v>
      </c>
      <c r="D209" s="5">
        <f t="shared" ca="1" si="11"/>
        <v>0.98535731904512069</v>
      </c>
      <c r="E209" s="5">
        <f t="shared" ca="1" si="12"/>
        <v>1.4642680954879306E-2</v>
      </c>
      <c r="F209" s="6">
        <f t="shared" ca="1" si="13"/>
        <v>4.9284968375272591</v>
      </c>
    </row>
    <row r="210" spans="1:6" x14ac:dyDescent="0.2">
      <c r="A210" s="4">
        <v>198</v>
      </c>
      <c r="B210" s="5">
        <v>1</v>
      </c>
      <c r="C210" s="5">
        <f ca="1">K*E210+F210*OnebyTi+Td*(E210-E209)</f>
        <v>0.99167675144137035</v>
      </c>
      <c r="D210" s="5">
        <f t="shared" ca="1" si="11"/>
        <v>0.98413841162246329</v>
      </c>
      <c r="E210" s="5">
        <f t="shared" ca="1" si="12"/>
        <v>1.5861588377536706E-2</v>
      </c>
      <c r="F210" s="6">
        <f t="shared" ca="1" si="13"/>
        <v>4.9443584259047961</v>
      </c>
    </row>
    <row r="211" spans="1:6" x14ac:dyDescent="0.2">
      <c r="A211" s="4">
        <v>199</v>
      </c>
      <c r="B211" s="5">
        <v>1</v>
      </c>
      <c r="C211" s="5">
        <f ca="1">K*E211+F211*OnebyTi+Td*(E211-E210)</f>
        <v>0.99463231293848486</v>
      </c>
      <c r="D211" s="5">
        <f t="shared" ca="1" si="11"/>
        <v>0.98336752604995203</v>
      </c>
      <c r="E211" s="5">
        <f t="shared" ca="1" si="12"/>
        <v>1.6632473950047966E-2</v>
      </c>
      <c r="F211" s="6">
        <f t="shared" ca="1" si="13"/>
        <v>4.9609908998548438</v>
      </c>
    </row>
    <row r="212" spans="1:6" x14ac:dyDescent="0.2">
      <c r="A212" s="4">
        <v>200</v>
      </c>
      <c r="B212" s="5">
        <v>1</v>
      </c>
      <c r="C212" s="5">
        <f ca="1">K*E212+F212*OnebyTi+Td*(E212-E211)</f>
        <v>0.99760556065760631</v>
      </c>
      <c r="D212" s="5">
        <f t="shared" ca="1" si="11"/>
        <v>0.98304626566408815</v>
      </c>
      <c r="E212" s="5">
        <f t="shared" ca="1" si="12"/>
        <v>1.6953734335911852E-2</v>
      </c>
      <c r="F212" s="6">
        <f t="shared" ca="1" si="13"/>
        <v>4.9779446341907558</v>
      </c>
    </row>
    <row r="213" spans="1:6" x14ac:dyDescent="0.2">
      <c r="A213" s="4">
        <v>201</v>
      </c>
      <c r="B213" s="5">
        <v>1</v>
      </c>
      <c r="C213" s="5">
        <f ca="1">K*E213+F213*OnebyTi+Td*(E213-E212)</f>
        <v>1.0005208953006268</v>
      </c>
      <c r="D213" s="5">
        <f t="shared" ca="1" si="11"/>
        <v>0.98316484400124049</v>
      </c>
      <c r="E213" s="5">
        <f t="shared" ca="1" si="12"/>
        <v>1.683515599875951E-2</v>
      </c>
      <c r="F213" s="6">
        <f t="shared" ca="1" si="13"/>
        <v>4.994779790189515</v>
      </c>
    </row>
    <row r="214" spans="1:6" x14ac:dyDescent="0.2">
      <c r="A214" s="4">
        <v>202</v>
      </c>
      <c r="B214" s="5">
        <v>1</v>
      </c>
      <c r="C214" s="5">
        <f ca="1">K*E214+F214*OnebyTi+Td*(E214-E213)</f>
        <v>1.0033071825465312</v>
      </c>
      <c r="D214" s="5">
        <f t="shared" ca="1" si="11"/>
        <v>0.9837027842250865</v>
      </c>
      <c r="E214" s="5">
        <f t="shared" ca="1" si="12"/>
        <v>1.6297215774913498E-2</v>
      </c>
      <c r="F214" s="6">
        <f t="shared" ca="1" si="13"/>
        <v>5.0110770059644283</v>
      </c>
    </row>
    <row r="215" spans="1:6" x14ac:dyDescent="0.2">
      <c r="A215" s="4">
        <v>203</v>
      </c>
      <c r="B215" s="5">
        <v>1</v>
      </c>
      <c r="C215" s="5">
        <f ca="1">K*E215+F215*OnebyTi+Td*(E215-E214)</f>
        <v>1.005899367376351</v>
      </c>
      <c r="D215" s="5">
        <f t="shared" ca="1" si="11"/>
        <v>0.98462986003201636</v>
      </c>
      <c r="E215" s="5">
        <f t="shared" ca="1" si="12"/>
        <v>1.5370139967983643E-2</v>
      </c>
      <c r="F215" s="6">
        <f t="shared" ca="1" si="13"/>
        <v>5.026447145932412</v>
      </c>
    </row>
    <row r="216" spans="1:6" x14ac:dyDescent="0.2">
      <c r="A216" s="4">
        <v>204</v>
      </c>
      <c r="B216" s="5">
        <v>1</v>
      </c>
      <c r="C216" s="5">
        <f ca="1">K*E216+F216*OnebyTi+Td*(E216-E215)</f>
        <v>1.0082398710682883</v>
      </c>
      <c r="D216" s="5">
        <f t="shared" ca="1" si="11"/>
        <v>0.98590724473093116</v>
      </c>
      <c r="E216" s="5">
        <f t="shared" ca="1" si="12"/>
        <v>1.4092755269068835E-2</v>
      </c>
      <c r="F216" s="6">
        <f t="shared" ca="1" si="13"/>
        <v>5.0405399012014804</v>
      </c>
    </row>
    <row r="217" spans="1:6" x14ac:dyDescent="0.2">
      <c r="A217" s="4">
        <v>205</v>
      </c>
      <c r="B217" s="5">
        <v>1</v>
      </c>
      <c r="C217" s="5">
        <f ca="1">K*E217+F217*OnebyTi+Td*(E217-E216)</f>
        <v>1.0102797443146925</v>
      </c>
      <c r="D217" s="5">
        <f t="shared" ca="1" si="11"/>
        <v>0.98748883127425757</v>
      </c>
      <c r="E217" s="5">
        <f t="shared" ca="1" si="12"/>
        <v>1.2511168725742428E-2</v>
      </c>
      <c r="F217" s="6">
        <f t="shared" ca="1" si="13"/>
        <v>5.0530510699272231</v>
      </c>
    </row>
    <row r="218" spans="1:6" x14ac:dyDescent="0.2">
      <c r="A218" s="4">
        <v>206</v>
      </c>
      <c r="B218" s="5">
        <v>1</v>
      </c>
      <c r="C218" s="5">
        <f ca="1">K*E218+F218*OnebyTi+Td*(E218-E217)</f>
        <v>1.011979557111544</v>
      </c>
      <c r="D218" s="5">
        <f t="shared" ca="1" si="11"/>
        <v>0.98932268319089101</v>
      </c>
      <c r="E218" s="5">
        <f t="shared" ca="1" si="12"/>
        <v>1.0677316809108994E-2</v>
      </c>
      <c r="F218" s="6">
        <f t="shared" ca="1" si="13"/>
        <v>5.0637283867363321</v>
      </c>
    </row>
    <row r="219" spans="1:6" x14ac:dyDescent="0.2">
      <c r="A219" s="4">
        <v>207</v>
      </c>
      <c r="B219" s="5">
        <v>1</v>
      </c>
      <c r="C219" s="5">
        <f ca="1">K*E219+F219*OnebyTi+Td*(E219-E218)</f>
        <v>1.013310013471193</v>
      </c>
      <c r="D219" s="5">
        <f t="shared" ca="1" si="11"/>
        <v>0.99135257466689586</v>
      </c>
      <c r="E219" s="5">
        <f t="shared" ca="1" si="12"/>
        <v>8.6474253331041417E-3</v>
      </c>
      <c r="F219" s="6">
        <f t="shared" ca="1" si="13"/>
        <v>5.0723758120694367</v>
      </c>
    </row>
    <row r="220" spans="1:6" x14ac:dyDescent="0.2">
      <c r="A220" s="4">
        <v>208</v>
      </c>
      <c r="B220" s="5">
        <v>1</v>
      </c>
      <c r="C220" s="5">
        <f ca="1">K*E220+F220*OnebyTi+Td*(E220-E219)</f>
        <v>1.0142522864159524</v>
      </c>
      <c r="D220" s="5">
        <f t="shared" ca="1" si="11"/>
        <v>0.99351957743448538</v>
      </c>
      <c r="E220" s="5">
        <f t="shared" ca="1" si="12"/>
        <v>6.4804225655146208E-3</v>
      </c>
      <c r="F220" s="6">
        <f t="shared" ca="1" si="13"/>
        <v>5.0788562346349515</v>
      </c>
    </row>
    <row r="221" spans="1:6" x14ac:dyDescent="0.2">
      <c r="A221" s="4">
        <v>209</v>
      </c>
      <c r="B221" s="5">
        <v>1</v>
      </c>
      <c r="C221" s="5">
        <f ca="1">K*E221+F221*OnebyTi+Td*(E221-E220)</f>
        <v>1.0147980759368855</v>
      </c>
      <c r="D221" s="5">
        <f t="shared" ca="1" si="11"/>
        <v>0.99576365263430011</v>
      </c>
      <c r="E221" s="5">
        <f t="shared" ca="1" si="12"/>
        <v>4.2363473656998885E-3</v>
      </c>
      <c r="F221" s="6">
        <f t="shared" ca="1" si="13"/>
        <v>5.0830925820006509</v>
      </c>
    </row>
    <row r="222" spans="1:6" x14ac:dyDescent="0.2">
      <c r="A222" s="4">
        <v>210</v>
      </c>
      <c r="B222" s="5">
        <v>1</v>
      </c>
      <c r="C222" s="5">
        <f ca="1">K*E222+F222*OnebyTi+Td*(E222-E221)</f>
        <v>1.0149493994738874</v>
      </c>
      <c r="D222" s="5">
        <f t="shared" ca="1" si="11"/>
        <v>0.99802520735426381</v>
      </c>
      <c r="E222" s="5">
        <f t="shared" ca="1" si="12"/>
        <v>1.9747926457361897E-3</v>
      </c>
      <c r="F222" s="6">
        <f t="shared" ca="1" si="13"/>
        <v>5.0850673746463873</v>
      </c>
    </row>
    <row r="223" spans="1:6" x14ac:dyDescent="0.2">
      <c r="A223" s="4">
        <v>211</v>
      </c>
      <c r="B223" s="5">
        <v>1</v>
      </c>
      <c r="C223" s="5">
        <f ca="1">K*E223+F223*OnebyTi+Td*(E223-E222)</f>
        <v>1.014718130830945</v>
      </c>
      <c r="D223" s="5">
        <f t="shared" ca="1" si="11"/>
        <v>1.0002465780404588</v>
      </c>
      <c r="E223" s="5">
        <f t="shared" ca="1" si="12"/>
        <v>-2.4657804045880027E-4</v>
      </c>
      <c r="F223" s="6">
        <f t="shared" ca="1" si="13"/>
        <v>5.0848207966059285</v>
      </c>
    </row>
    <row r="224" spans="1:6" x14ac:dyDescent="0.2">
      <c r="A224" s="4">
        <v>212</v>
      </c>
      <c r="B224" s="5">
        <v>1</v>
      </c>
      <c r="C224" s="5">
        <f ca="1">K*E224+F224*OnebyTi+Td*(E224-E223)</f>
        <v>1.0141253091445703</v>
      </c>
      <c r="D224" s="5">
        <f t="shared" ca="1" si="11"/>
        <v>1.0023734063208263</v>
      </c>
      <c r="E224" s="5">
        <f t="shared" ca="1" si="12"/>
        <v>-2.3734063208262768E-3</v>
      </c>
      <c r="F224" s="6">
        <f t="shared" ca="1" si="13"/>
        <v>5.0824473902851022</v>
      </c>
    </row>
    <row r="225" spans="1:6" x14ac:dyDescent="0.2">
      <c r="A225" s="4">
        <v>213</v>
      </c>
      <c r="B225" s="5">
        <v>1</v>
      </c>
      <c r="C225" s="5">
        <f ca="1">K*E225+F225*OnebyTi+Td*(E225-E224)</f>
        <v>1.0132002444561352</v>
      </c>
      <c r="D225" s="5">
        <f t="shared" ca="1" si="11"/>
        <v>1.0043558768628551</v>
      </c>
      <c r="E225" s="5">
        <f t="shared" ca="1" si="12"/>
        <v>-4.3558768628551015E-3</v>
      </c>
      <c r="F225" s="6">
        <f t="shared" ca="1" si="13"/>
        <v>5.0780915134222475</v>
      </c>
    </row>
    <row r="226" spans="1:6" x14ac:dyDescent="0.2">
      <c r="A226" s="4">
        <v>214</v>
      </c>
      <c r="B226" s="5">
        <v>1</v>
      </c>
      <c r="C226" s="5">
        <f ca="1">K*E226+F226*OnebyTi+Td*(E226-E225)</f>
        <v>1.0119794505065949</v>
      </c>
      <c r="D226" s="5">
        <f t="shared" ca="1" si="11"/>
        <v>1.0061497915697768</v>
      </c>
      <c r="E226" s="5">
        <f t="shared" ca="1" si="12"/>
        <v>-6.1497915697767969E-3</v>
      </c>
      <c r="F226" s="6">
        <f t="shared" ca="1" si="13"/>
        <v>5.0719417218524709</v>
      </c>
    </row>
    <row r="227" spans="1:6" x14ac:dyDescent="0.2">
      <c r="A227" s="4">
        <v>215</v>
      </c>
      <c r="B227" s="5">
        <v>1</v>
      </c>
      <c r="C227" s="5">
        <f ca="1">K*E227+F227*OnebyTi+Td*(E227-E226)</f>
        <v>1.0105054385068499</v>
      </c>
      <c r="D227" s="5">
        <f t="shared" ca="1" si="11"/>
        <v>1.00771745956417</v>
      </c>
      <c r="E227" s="5">
        <f t="shared" ca="1" si="12"/>
        <v>-7.7174595641700261E-3</v>
      </c>
      <c r="F227" s="6">
        <f t="shared" ca="1" si="13"/>
        <v>5.0642242622883007</v>
      </c>
    </row>
    <row r="228" spans="1:6" x14ac:dyDescent="0.2">
      <c r="A228" s="4">
        <v>216</v>
      </c>
      <c r="B228" s="5">
        <v>1</v>
      </c>
      <c r="C228" s="5">
        <f ca="1">K*E228+F228*OnebyTi+Td*(E228-E227)</f>
        <v>1.0088254077968233</v>
      </c>
      <c r="D228" s="5">
        <f t="shared" ca="1" si="11"/>
        <v>1.0090283878653898</v>
      </c>
      <c r="E228" s="5">
        <f t="shared" ca="1" si="12"/>
        <v>-9.0283878653898419E-3</v>
      </c>
      <c r="F228" s="6">
        <f t="shared" ca="1" si="13"/>
        <v>5.0551958744229104</v>
      </c>
    </row>
    <row r="229" spans="1:6" x14ac:dyDescent="0.2">
      <c r="A229" s="4">
        <v>217</v>
      </c>
      <c r="B229" s="5">
        <v>1</v>
      </c>
      <c r="C229" s="5">
        <f ca="1">K*E229+F229*OnebyTi+Td*(E229-E228)</f>
        <v>1.0069898704756555</v>
      </c>
      <c r="D229" s="5">
        <f t="shared" ca="1" si="11"/>
        <v>1.0100597632879358</v>
      </c>
      <c r="E229" s="5">
        <f t="shared" ca="1" si="12"/>
        <v>-1.0059763287935786E-2</v>
      </c>
      <c r="F229" s="6">
        <f t="shared" ca="1" si="13"/>
        <v>5.0451361111349744</v>
      </c>
    </row>
    <row r="230" spans="1:6" x14ac:dyDescent="0.2">
      <c r="A230" s="4">
        <v>218</v>
      </c>
      <c r="B230" s="5">
        <v>1</v>
      </c>
      <c r="C230" s="5">
        <f ca="1">K*E230+F230*OnebyTi+Td*(E230-E229)</f>
        <v>1.0050512472741273</v>
      </c>
      <c r="D230" s="5">
        <f t="shared" ca="1" si="11"/>
        <v>1.0107967217236948</v>
      </c>
      <c r="E230" s="5">
        <f t="shared" ca="1" si="12"/>
        <v>-1.0796721723694835E-2</v>
      </c>
      <c r="F230" s="6">
        <f t="shared" ca="1" si="13"/>
        <v>5.0343393894112793</v>
      </c>
    </row>
    <row r="231" spans="1:6" x14ac:dyDescent="0.2">
      <c r="A231" s="4">
        <v>219</v>
      </c>
      <c r="B231" s="5">
        <v>1</v>
      </c>
      <c r="C231" s="5">
        <f ca="1">K*E231+F231*OnebyTi+Td*(E231-E230)</f>
        <v>1.0030624711827771</v>
      </c>
      <c r="D231" s="5">
        <f t="shared" ca="1" si="11"/>
        <v>1.0112324064793643</v>
      </c>
      <c r="E231" s="5">
        <f t="shared" ca="1" si="12"/>
        <v>-1.1232406479364299E-2</v>
      </c>
      <c r="F231" s="6">
        <f t="shared" ca="1" si="13"/>
        <v>5.0231069829319148</v>
      </c>
    </row>
    <row r="232" spans="1:6" x14ac:dyDescent="0.2">
      <c r="A232" s="4">
        <v>220</v>
      </c>
      <c r="B232" s="5">
        <v>1</v>
      </c>
      <c r="C232" s="5">
        <f ca="1">K*E232+F232*OnebyTi+Td*(E232-E231)</f>
        <v>1.00107563370187</v>
      </c>
      <c r="D232" s="5">
        <f t="shared" ca="1" si="11"/>
        <v>1.0113678225875979</v>
      </c>
      <c r="E232" s="5">
        <f t="shared" ca="1" si="12"/>
        <v>-1.1367822587597942E-2</v>
      </c>
      <c r="F232" s="6">
        <f t="shared" ca="1" si="13"/>
        <v>5.0117391603443169</v>
      </c>
    </row>
    <row r="233" spans="1:6" x14ac:dyDescent="0.2">
      <c r="A233" s="4">
        <v>221</v>
      </c>
      <c r="B233" s="5">
        <v>1</v>
      </c>
      <c r="C233" s="5">
        <f ca="1">K*E233+F233*OnebyTi+Td*(E233-E232)</f>
        <v>0.99914070611932115</v>
      </c>
      <c r="D233" s="5">
        <f t="shared" ca="1" si="11"/>
        <v>1.0112114988747232</v>
      </c>
      <c r="E233" s="5">
        <f t="shared" ca="1" si="12"/>
        <v>-1.1211498874723169E-2</v>
      </c>
      <c r="F233" s="6">
        <f t="shared" ca="1" si="13"/>
        <v>5.0005276614695937</v>
      </c>
    </row>
    <row r="234" spans="1:6" x14ac:dyDescent="0.2">
      <c r="A234" s="4">
        <v>222</v>
      </c>
      <c r="B234" s="5">
        <v>1</v>
      </c>
      <c r="C234" s="5">
        <f ca="1">K*E234+F234*OnebyTi+Td*(E234-E233)</f>
        <v>0.99730436504411357</v>
      </c>
      <c r="D234" s="5">
        <f t="shared" ca="1" si="11"/>
        <v>1.0107789739419448</v>
      </c>
      <c r="E234" s="5">
        <f t="shared" ca="1" si="12"/>
        <v>-1.0778973941944825E-2</v>
      </c>
      <c r="F234" s="6">
        <f t="shared" ca="1" si="13"/>
        <v>4.9897486875276487</v>
      </c>
    </row>
    <row r="235" spans="1:6" x14ac:dyDescent="0.2">
      <c r="A235" s="4">
        <v>223</v>
      </c>
      <c r="B235" s="5">
        <v>1</v>
      </c>
      <c r="C235" s="5">
        <f ca="1">K*E235+F235*OnebyTi+Td*(E235-E234)</f>
        <v>0.99560894763434327</v>
      </c>
      <c r="D235" s="5">
        <f t="shared" ca="1" si="11"/>
        <v>1.010092126010101</v>
      </c>
      <c r="E235" s="5">
        <f t="shared" ca="1" si="12"/>
        <v>-1.009212601010101E-2</v>
      </c>
      <c r="F235" s="6">
        <f t="shared" ca="1" si="13"/>
        <v>4.9796565615175474</v>
      </c>
    </row>
    <row r="236" spans="1:6" x14ac:dyDescent="0.2">
      <c r="A236" s="4">
        <v>224</v>
      </c>
      <c r="B236" s="5">
        <v>1</v>
      </c>
      <c r="C236" s="5">
        <f ca="1">K*E236+F236*OnebyTi+Td*(E236-E235)</f>
        <v>0.99409155768046287</v>
      </c>
      <c r="D236" s="5">
        <f t="shared" ca="1" si="11"/>
        <v>1.0091783697178058</v>
      </c>
      <c r="E236" s="5">
        <f t="shared" ca="1" si="12"/>
        <v>-9.1783697178058343E-3</v>
      </c>
      <c r="F236" s="6">
        <f t="shared" ca="1" si="13"/>
        <v>4.9704781917997414</v>
      </c>
    </row>
    <row r="237" spans="1:6" x14ac:dyDescent="0.2">
      <c r="A237" s="4">
        <v>225</v>
      </c>
      <c r="B237" s="5">
        <v>1</v>
      </c>
      <c r="C237" s="5">
        <f ca="1">K*E237+F237*OnebyTi+Td*(E237-E236)</f>
        <v>0.99278333906281169</v>
      </c>
      <c r="D237" s="5">
        <f t="shared" ca="1" si="11"/>
        <v>1.0080697453961096</v>
      </c>
      <c r="E237" s="5">
        <f t="shared" ca="1" si="12"/>
        <v>-8.0697453961096066E-3</v>
      </c>
      <c r="F237" s="6">
        <f t="shared" ca="1" si="13"/>
        <v>4.9624084464036322</v>
      </c>
    </row>
    <row r="238" spans="1:6" x14ac:dyDescent="0.2">
      <c r="A238" s="4">
        <v>226</v>
      </c>
      <c r="B238" s="5">
        <v>1</v>
      </c>
      <c r="C238" s="5">
        <f ca="1">K*E238+F238*OnebyTi+Td*(E238-E237)</f>
        <v>0.99170892822950774</v>
      </c>
      <c r="D238" s="5">
        <f t="shared" ca="1" si="11"/>
        <v>1.0068019280364064</v>
      </c>
      <c r="E238" s="5">
        <f t="shared" ca="1" si="12"/>
        <v>-6.8019280364064461E-3</v>
      </c>
      <c r="F238" s="6">
        <f t="shared" ca="1" si="13"/>
        <v>4.955606518367226</v>
      </c>
    </row>
    <row r="239" spans="1:6" x14ac:dyDescent="0.2">
      <c r="A239" s="4">
        <v>227</v>
      </c>
      <c r="B239" s="5">
        <v>1</v>
      </c>
      <c r="C239" s="5">
        <f ca="1">K*E239+F239*OnebyTi+Td*(E239-E238)</f>
        <v>0.99088609236815961</v>
      </c>
      <c r="D239" s="5">
        <f t="shared" ca="1" si="11"/>
        <v>1.0054131841089939</v>
      </c>
      <c r="E239" s="5">
        <f t="shared" ca="1" si="12"/>
        <v>-5.4131841089939403E-3</v>
      </c>
      <c r="F239" s="6">
        <f t="shared" ca="1" si="13"/>
        <v>4.9501933342582323</v>
      </c>
    </row>
    <row r="240" spans="1:6" x14ac:dyDescent="0.2">
      <c r="A240" s="4">
        <v>228</v>
      </c>
      <c r="B240" s="5">
        <v>1</v>
      </c>
      <c r="C240" s="5">
        <f ca="1">K*E240+F240*OnebyTi+Td*(E240-E239)</f>
        <v>0.99032555500186159</v>
      </c>
      <c r="D240" s="5">
        <f t="shared" ca="1" si="11"/>
        <v>1.0039433045836761</v>
      </c>
      <c r="E240" s="5">
        <f t="shared" ca="1" si="12"/>
        <v>-3.9433045836760883E-3</v>
      </c>
      <c r="F240" s="6">
        <f t="shared" ca="1" si="13"/>
        <v>4.9462500296745562</v>
      </c>
    </row>
    <row r="241" spans="1:6" x14ac:dyDescent="0.2">
      <c r="A241" s="4">
        <v>229</v>
      </c>
      <c r="B241" s="5">
        <v>1</v>
      </c>
      <c r="C241" s="5">
        <f ca="1">K*E241+F241*OnebyTi+Td*(E241-E240)</f>
        <v>0.99003100594992877</v>
      </c>
      <c r="D241" s="5">
        <f t="shared" ca="1" si="11"/>
        <v>1.0024325419758913</v>
      </c>
      <c r="E241" s="5">
        <f t="shared" ca="1" si="12"/>
        <v>-2.432541975891267E-3</v>
      </c>
      <c r="F241" s="6">
        <f t="shared" ca="1" si="13"/>
        <v>4.9438174876986647</v>
      </c>
    </row>
    <row r="242" spans="1:6" x14ac:dyDescent="0.2">
      <c r="A242" s="4">
        <v>230</v>
      </c>
      <c r="B242" s="5">
        <v>1</v>
      </c>
      <c r="C242" s="5">
        <f ca="1">K*E242+F242*OnebyTi+Td*(E242-E241)</f>
        <v>0.98999928807133231</v>
      </c>
      <c r="D242" s="5">
        <f t="shared" ca="1" si="11"/>
        <v>1.0009205780340706</v>
      </c>
      <c r="E242" s="5">
        <f t="shared" ca="1" si="12"/>
        <v>-9.2057803407064043E-4</v>
      </c>
      <c r="F242" s="6">
        <f t="shared" ca="1" si="13"/>
        <v>4.9428969096645936</v>
      </c>
    </row>
    <row r="243" spans="1:6" x14ac:dyDescent="0.2">
      <c r="A243" s="4">
        <v>231</v>
      </c>
      <c r="B243" s="5">
        <v>1</v>
      </c>
      <c r="C243" s="5">
        <f ca="1">K*E243+F243*OnebyTi+Td*(E243-E242)</f>
        <v>0.99022074905714541</v>
      </c>
      <c r="D243" s="5">
        <f t="shared" ca="1" si="11"/>
        <v>0.99944554685372611</v>
      </c>
      <c r="E243" s="5">
        <f t="shared" ca="1" si="12"/>
        <v>5.5445314627389219E-4</v>
      </c>
      <c r="F243" s="6">
        <f t="shared" ca="1" si="13"/>
        <v>4.9434513628108672</v>
      </c>
    </row>
    <row r="244" spans="1:6" x14ac:dyDescent="0.2">
      <c r="A244" s="4">
        <v>232</v>
      </c>
      <c r="B244" s="5">
        <v>1</v>
      </c>
      <c r="C244" s="5">
        <f ca="1">K*E244+F244*OnebyTi+Td*(E244-E243)</f>
        <v>0.99067974284731108</v>
      </c>
      <c r="D244" s="5">
        <f t="shared" ca="1" si="11"/>
        <v>0.99804313582199122</v>
      </c>
      <c r="E244" s="5">
        <f t="shared" ca="1" si="12"/>
        <v>1.956864178008777E-3</v>
      </c>
      <c r="F244" s="6">
        <f t="shared" ca="1" si="13"/>
        <v>4.9454082269888762</v>
      </c>
    </row>
    <row r="245" spans="1:6" x14ac:dyDescent="0.2">
      <c r="A245" s="4">
        <v>233</v>
      </c>
      <c r="B245" s="5">
        <v>1</v>
      </c>
      <c r="C245" s="5">
        <f ca="1">K*E245+F245*OnebyTi+Td*(E245-E244)</f>
        <v>0.99135526209136138</v>
      </c>
      <c r="D245" s="5">
        <f t="shared" ca="1" si="11"/>
        <v>0.99674578394492697</v>
      </c>
      <c r="E245" s="5">
        <f t="shared" ca="1" si="12"/>
        <v>3.2542160550730337E-3</v>
      </c>
      <c r="F245" s="6">
        <f t="shared" ca="1" si="13"/>
        <v>4.9486624430439488</v>
      </c>
    </row>
    <row r="246" spans="1:6" x14ac:dyDescent="0.2">
      <c r="A246" s="4">
        <v>234</v>
      </c>
      <c r="B246" s="5">
        <v>1</v>
      </c>
      <c r="C246" s="5">
        <f ca="1">K*E246+F246*OnebyTi+Td*(E246-E245)</f>
        <v>0.99222168051056092</v>
      </c>
      <c r="D246" s="5">
        <f t="shared" ca="1" si="11"/>
        <v>0.99558199387935054</v>
      </c>
      <c r="E246" s="5">
        <f t="shared" ca="1" si="12"/>
        <v>4.4180061206494647E-3</v>
      </c>
      <c r="F246" s="6">
        <f t="shared" ca="1" si="13"/>
        <v>4.9530804491645979</v>
      </c>
    </row>
    <row r="247" spans="1:6" x14ac:dyDescent="0.2">
      <c r="A247" s="4">
        <v>235</v>
      </c>
      <c r="B247" s="5">
        <v>1</v>
      </c>
      <c r="C247" s="5">
        <f ca="1">K*E247+F247*OnebyTi+Td*(E247-E246)</f>
        <v>0.99324958209124592</v>
      </c>
      <c r="D247" s="5">
        <f t="shared" ca="1" si="11"/>
        <v>0.99457577047771095</v>
      </c>
      <c r="E247" s="5">
        <f t="shared" ca="1" si="12"/>
        <v>5.424229522289048E-3</v>
      </c>
      <c r="F247" s="6">
        <f t="shared" ca="1" si="13"/>
        <v>4.9585046786868867</v>
      </c>
    </row>
    <row r="248" spans="1:6" x14ac:dyDescent="0.2">
      <c r="A248" s="4">
        <v>236</v>
      </c>
      <c r="B248" s="5">
        <v>1</v>
      </c>
      <c r="C248" s="5">
        <f ca="1">K*E248+F248*OnebyTi+Td*(E248-E247)</f>
        <v>0.99440665276922702</v>
      </c>
      <c r="D248" s="5">
        <f t="shared" ca="1" si="11"/>
        <v>0.99374619495835481</v>
      </c>
      <c r="E248" s="5">
        <f t="shared" ca="1" si="12"/>
        <v>6.2538050416451885E-3</v>
      </c>
      <c r="F248" s="6">
        <f t="shared" ca="1" si="13"/>
        <v>4.9647584837285317</v>
      </c>
    </row>
    <row r="249" spans="1:6" x14ac:dyDescent="0.2">
      <c r="A249" s="4">
        <v>237</v>
      </c>
      <c r="B249" s="5">
        <v>1</v>
      </c>
      <c r="C249" s="5">
        <f ca="1">K*E249+F249*OnebyTi+Td*(E249-E248)</f>
        <v>0.99565860965884934</v>
      </c>
      <c r="D249" s="5">
        <f t="shared" ca="1" si="11"/>
        <v>0.99310714003477829</v>
      </c>
      <c r="E249" s="5">
        <f t="shared" ca="1" si="12"/>
        <v>6.8928599652217093E-3</v>
      </c>
      <c r="F249" s="6">
        <f t="shared" ca="1" si="13"/>
        <v>4.9716513436937531</v>
      </c>
    </row>
    <row r="250" spans="1:6" x14ac:dyDescent="0.2">
      <c r="A250" s="4">
        <v>238</v>
      </c>
      <c r="B250" s="5">
        <v>1</v>
      </c>
      <c r="C250" s="5">
        <f ca="1">K*E250+F250*OnebyTi+Td*(E250-E249)</f>
        <v>0.99697014292651576</v>
      </c>
      <c r="D250" s="5">
        <f t="shared" ca="1" si="11"/>
        <v>0.9926671275746255</v>
      </c>
      <c r="E250" s="5">
        <f t="shared" ca="1" si="12"/>
        <v>7.3328724253745037E-3</v>
      </c>
      <c r="F250" s="6">
        <f t="shared" ca="1" si="13"/>
        <v>4.9789842161191276</v>
      </c>
    </row>
    <row r="251" spans="1:6" x14ac:dyDescent="0.2">
      <c r="A251" s="4">
        <v>239</v>
      </c>
      <c r="B251" s="5">
        <v>1</v>
      </c>
      <c r="C251" s="5">
        <f ca="1">K*E251+F251*OnebyTi+Td*(E251-E250)</f>
        <v>0.9983058460801163</v>
      </c>
      <c r="D251" s="5">
        <f t="shared" ca="1" si="11"/>
        <v>0.99242932670641126</v>
      </c>
      <c r="E251" s="5">
        <f t="shared" ca="1" si="12"/>
        <v>7.5706732935887366E-3</v>
      </c>
      <c r="F251" s="6">
        <f t="shared" ca="1" si="13"/>
        <v>4.9865548894127159</v>
      </c>
    </row>
    <row r="252" spans="1:6" x14ac:dyDescent="0.2">
      <c r="A252" s="4">
        <v>240</v>
      </c>
      <c r="B252" s="5">
        <v>1</v>
      </c>
      <c r="C252" s="5">
        <f ca="1">K*E252+F252*OnebyTi+Td*(E252-E251)</f>
        <v>0.99963111170103225</v>
      </c>
      <c r="D252" s="5">
        <f t="shared" ca="1" si="11"/>
        <v>0.99239168683686318</v>
      </c>
      <c r="E252" s="5">
        <f t="shared" ca="1" si="12"/>
        <v>7.608313163136815E-3</v>
      </c>
      <c r="F252" s="6">
        <f t="shared" ca="1" si="13"/>
        <v>4.9941632025758524</v>
      </c>
    </row>
    <row r="253" spans="1:6" x14ac:dyDescent="0.2">
      <c r="A253" s="4">
        <v>241</v>
      </c>
      <c r="B253" s="5">
        <v>1</v>
      </c>
      <c r="C253" s="5">
        <f ca="1">K*E253+F253*OnebyTi+Td*(E253-E252)</f>
        <v>1.0009129714294016</v>
      </c>
      <c r="D253" s="5">
        <f t="shared" ca="1" si="11"/>
        <v>0.99254719686356307</v>
      </c>
      <c r="E253" s="5">
        <f t="shared" ca="1" si="12"/>
        <v>7.4528031364369252E-3</v>
      </c>
      <c r="F253" s="6">
        <f t="shared" ca="1" si="13"/>
        <v>5.0016160057122896</v>
      </c>
    </row>
    <row r="254" spans="1:6" x14ac:dyDescent="0.2">
      <c r="A254" s="4">
        <v>242</v>
      </c>
      <c r="B254" s="5">
        <v>1</v>
      </c>
      <c r="C254" s="5">
        <f ca="1">K*E254+F254*OnebyTi+Td*(E254-E253)</f>
        <v>1.0021208612601735</v>
      </c>
      <c r="D254" s="5">
        <f t="shared" ca="1" si="11"/>
        <v>0.99288425903526745</v>
      </c>
      <c r="E254" s="5">
        <f t="shared" ca="1" si="12"/>
        <v>7.1157409647325531E-3</v>
      </c>
      <c r="F254" s="6">
        <f t="shared" ca="1" si="13"/>
        <v>5.0087317466770225</v>
      </c>
    </row>
    <row r="255" spans="1:6" x14ac:dyDescent="0.2">
      <c r="A255" s="4">
        <v>243</v>
      </c>
      <c r="B255" s="5">
        <v>1</v>
      </c>
      <c r="C255" s="5">
        <f ca="1">K*E255+F255*OnebyTi+Td*(E255-E254)</f>
        <v>1.0032272958421196</v>
      </c>
      <c r="D255" s="5">
        <f t="shared" ca="1" si="11"/>
        <v>0.99338716348350165</v>
      </c>
      <c r="E255" s="5">
        <f t="shared" ca="1" si="12"/>
        <v>6.6128365164983549E-3</v>
      </c>
      <c r="F255" s="6">
        <f t="shared" ca="1" si="13"/>
        <v>5.0153445831935208</v>
      </c>
    </row>
    <row r="256" spans="1:6" x14ac:dyDescent="0.2">
      <c r="A256" s="4">
        <v>244</v>
      </c>
      <c r="B256" s="5">
        <v>1</v>
      </c>
      <c r="C256" s="5">
        <f ca="1">K*E256+F256*OnebyTi+Td*(E256-E255)</f>
        <v>1.0042084384126699</v>
      </c>
      <c r="D256" s="5">
        <f t="shared" ca="1" si="11"/>
        <v>0.99403664746887377</v>
      </c>
      <c r="E256" s="5">
        <f t="shared" ca="1" si="12"/>
        <v>5.9633525311262314E-3</v>
      </c>
      <c r="F256" s="6">
        <f t="shared" ca="1" si="13"/>
        <v>5.0213079357246473</v>
      </c>
    </row>
    <row r="257" spans="1:6" x14ac:dyDescent="0.2">
      <c r="A257" s="4">
        <v>245</v>
      </c>
      <c r="B257" s="5">
        <v>1</v>
      </c>
      <c r="C257" s="5">
        <f ca="1">K*E257+F257*OnebyTi+Td*(E257-E256)</f>
        <v>1.0050445561618808</v>
      </c>
      <c r="D257" s="5">
        <f t="shared" ca="1" si="11"/>
        <v>0.9948105218860942</v>
      </c>
      <c r="E257" s="5">
        <f t="shared" ca="1" si="12"/>
        <v>5.1894781139057988E-3</v>
      </c>
      <c r="F257" s="6">
        <f t="shared" ca="1" si="13"/>
        <v>5.0264974138385528</v>
      </c>
    </row>
    <row r="258" spans="1:6" x14ac:dyDescent="0.2">
      <c r="A258" s="4">
        <v>246</v>
      </c>
      <c r="B258" s="5">
        <v>1</v>
      </c>
      <c r="C258" s="5">
        <f ca="1">K*E258+F258*OnebyTi+Td*(E258-E257)</f>
        <v>1.0057203541107664</v>
      </c>
      <c r="D258" s="5">
        <f t="shared" ca="1" si="11"/>
        <v>0.99568434657156801</v>
      </c>
      <c r="E258" s="5">
        <f t="shared" ca="1" si="12"/>
        <v>4.315653428431987E-3</v>
      </c>
      <c r="F258" s="6">
        <f t="shared" ca="1" si="13"/>
        <v>5.0308130672669851</v>
      </c>
    </row>
    <row r="259" spans="1:6" x14ac:dyDescent="0.2">
      <c r="A259" s="4">
        <v>247</v>
      </c>
      <c r="B259" s="5">
        <v>1</v>
      </c>
      <c r="C259" s="5">
        <f ca="1">K*E259+F259*OnebyTi+Td*(E259-E258)</f>
        <v>1.0062251839243843</v>
      </c>
      <c r="D259" s="5">
        <f t="shared" ca="1" si="11"/>
        <v>0.99663213546198526</v>
      </c>
      <c r="E259" s="5">
        <f t="shared" ca="1" si="12"/>
        <v>3.3678645380147421E-3</v>
      </c>
      <c r="F259" s="6">
        <f t="shared" ca="1" si="13"/>
        <v>5.0341809318049995</v>
      </c>
    </row>
    <row r="260" spans="1:6" x14ac:dyDescent="0.2">
      <c r="A260" s="4">
        <v>248</v>
      </c>
      <c r="B260" s="5">
        <v>1</v>
      </c>
      <c r="C260" s="5">
        <f ca="1">K*E260+F260*OnebyTi+Td*(E260-E259)</f>
        <v>1.0065531273728054</v>
      </c>
      <c r="D260" s="5">
        <f t="shared" ca="1" si="11"/>
        <v>0.99762707265398431</v>
      </c>
      <c r="E260" s="5">
        <f t="shared" ca="1" si="12"/>
        <v>2.3729273460156852E-3</v>
      </c>
      <c r="F260" s="6">
        <f t="shared" ca="1" si="13"/>
        <v>5.0365538591510148</v>
      </c>
    </row>
    <row r="261" spans="1:6" x14ac:dyDescent="0.2">
      <c r="A261" s="4">
        <v>249</v>
      </c>
      <c r="B261" s="5">
        <v>1</v>
      </c>
      <c r="C261" s="5">
        <f ca="1">K*E261+F261*OnebyTi+Td*(E261-E260)</f>
        <v>1.0067029573221267</v>
      </c>
      <c r="D261" s="5">
        <f t="shared" ca="1" si="11"/>
        <v>0.99864222089389276</v>
      </c>
      <c r="E261" s="5">
        <f t="shared" ca="1" si="12"/>
        <v>1.3577791061072375E-3</v>
      </c>
      <c r="F261" s="6">
        <f t="shared" ca="1" si="13"/>
        <v>5.0379116382571221</v>
      </c>
    </row>
    <row r="262" spans="1:6" x14ac:dyDescent="0.2">
      <c r="A262" s="4">
        <v>250</v>
      </c>
      <c r="B262" s="5">
        <v>1</v>
      </c>
      <c r="C262" s="5">
        <f ca="1">K*E262+F262*OnebyTi+Td*(E262-E261)</f>
        <v>1.0066779821080738</v>
      </c>
      <c r="D262" s="5">
        <f t="shared" ca="1" si="11"/>
        <v>0.99965120495172566</v>
      </c>
      <c r="E262" s="5">
        <f t="shared" ca="1" si="12"/>
        <v>3.4879504827434182E-4</v>
      </c>
      <c r="F262" s="6">
        <f t="shared" ca="1" si="13"/>
        <v>5.0382604333053962</v>
      </c>
    </row>
    <row r="263" spans="1:6" x14ac:dyDescent="0.2">
      <c r="A263" s="4">
        <v>251</v>
      </c>
      <c r="B263" s="5">
        <v>1</v>
      </c>
      <c r="C263" s="5">
        <f ca="1">K*E263+F263*OnebyTi+Td*(E263-E262)</f>
        <v>1.0064857818496353</v>
      </c>
      <c r="D263" s="5">
        <f t="shared" ca="1" si="11"/>
        <v>1.0006288536639765</v>
      </c>
      <c r="E263" s="5">
        <f t="shared" ca="1" si="12"/>
        <v>-6.2885366397646969E-4</v>
      </c>
      <c r="F263" s="6">
        <f t="shared" ca="1" si="13"/>
        <v>5.0376315796414195</v>
      </c>
    </row>
    <row r="264" spans="1:6" x14ac:dyDescent="0.2">
      <c r="A264" s="4">
        <v>252</v>
      </c>
      <c r="B264" s="5">
        <v>1</v>
      </c>
      <c r="C264" s="5">
        <f ca="1">K*E264+F264*OnebyTi+Td*(E264-E263)</f>
        <v>1.0061378476418905</v>
      </c>
      <c r="D264" s="5">
        <f t="shared" ca="1" si="11"/>
        <v>1.0015517861156691</v>
      </c>
      <c r="E264" s="5">
        <f t="shared" ca="1" si="12"/>
        <v>-1.5517861156690849E-3</v>
      </c>
      <c r="F264" s="6">
        <f t="shared" ca="1" si="13"/>
        <v>5.0360797935257509</v>
      </c>
    </row>
    <row r="265" spans="1:6" x14ac:dyDescent="0.2">
      <c r="A265" s="4">
        <v>253</v>
      </c>
      <c r="B265" s="5">
        <v>1</v>
      </c>
      <c r="C265" s="5">
        <f ca="1">K*E265+F265*OnebyTi+Td*(E265-E264)</f>
        <v>1.0056491365786908</v>
      </c>
      <c r="D265" s="5">
        <f t="shared" ca="1" si="11"/>
        <v>1.0023989294170219</v>
      </c>
      <c r="E265" s="5">
        <f t="shared" ca="1" si="12"/>
        <v>-2.3989294170219111E-3</v>
      </c>
      <c r="F265" s="6">
        <f t="shared" ca="1" si="13"/>
        <v>5.0336808641087289</v>
      </c>
    </row>
    <row r="266" spans="1:6" x14ac:dyDescent="0.2">
      <c r="A266" s="4">
        <v>254</v>
      </c>
      <c r="B266" s="5">
        <v>1</v>
      </c>
      <c r="C266" s="5">
        <f ca="1">K*E266+F266*OnebyTi+Td*(E266-E265)</f>
        <v>1.0050375571611263</v>
      </c>
      <c r="D266" s="5">
        <f t="shared" ca="1" si="11"/>
        <v>1.0031519577520318</v>
      </c>
      <c r="E266" s="5">
        <f t="shared" ca="1" si="12"/>
        <v>-3.1519577520318087E-3</v>
      </c>
      <c r="F266" s="6">
        <f t="shared" ca="1" si="13"/>
        <v>5.0305289063566967</v>
      </c>
    </row>
    <row r="267" spans="1:6" x14ac:dyDescent="0.2">
      <c r="A267" s="4">
        <v>255</v>
      </c>
      <c r="B267" s="5">
        <v>1</v>
      </c>
      <c r="C267" s="5">
        <f ca="1">K*E267+F267*OnebyTi+Td*(E267-E266)</f>
        <v>1.0043234008224708</v>
      </c>
      <c r="D267" s="5">
        <f t="shared" ca="1" si="11"/>
        <v>1.0037956447699234</v>
      </c>
      <c r="E267" s="5">
        <f t="shared" ca="1" si="12"/>
        <v>-3.7956447699234452E-3</v>
      </c>
      <c r="F267" s="6">
        <f t="shared" ca="1" si="13"/>
        <v>5.0267332615867737</v>
      </c>
    </row>
    <row r="268" spans="1:6" x14ac:dyDescent="0.2">
      <c r="A268" s="4">
        <v>256</v>
      </c>
      <c r="B268" s="5">
        <v>1</v>
      </c>
      <c r="C268" s="5">
        <f ca="1">K*E268+F268*OnebyTi+Td*(E268-E267)</f>
        <v>1.0035287360321175</v>
      </c>
      <c r="D268" s="5">
        <f t="shared" ca="1" si="11"/>
        <v>1.0043181238885852</v>
      </c>
      <c r="E268" s="5">
        <f t="shared" ca="1" si="12"/>
        <v>-4.3181238885852125E-3</v>
      </c>
      <c r="F268" s="6">
        <f t="shared" ca="1" si="13"/>
        <v>5.0224151376981885</v>
      </c>
    </row>
    <row r="269" spans="1:6" x14ac:dyDescent="0.2">
      <c r="A269" s="4">
        <v>257</v>
      </c>
      <c r="B269" s="5">
        <v>1</v>
      </c>
      <c r="C269" s="5">
        <f ca="1">K*E269+F269*OnebyTi+Td*(E269-E268)</f>
        <v>1.002676781729023</v>
      </c>
      <c r="D269" s="5">
        <f t="shared" ref="D269:D312" ca="1" si="14">IF(ROW()-12&lt;D,0,OFFSET(C269,-D-1,0)*b-D268*a)</f>
        <v>1.0047110536147692</v>
      </c>
      <c r="E269" s="5">
        <f t="shared" ca="1" si="12"/>
        <v>-4.7110536147692006E-3</v>
      </c>
      <c r="F269" s="6">
        <f t="shared" ca="1" si="13"/>
        <v>5.0177040840834195</v>
      </c>
    </row>
    <row r="270" spans="1:6" x14ac:dyDescent="0.2">
      <c r="A270" s="4">
        <v>258</v>
      </c>
      <c r="B270" s="5">
        <v>1</v>
      </c>
      <c r="C270" s="5">
        <f ca="1">K*E270+F270*OnebyTi+Td*(E270-E269)</f>
        <v>1.0017912766898012</v>
      </c>
      <c r="D270" s="5">
        <f t="shared" ca="1" si="14"/>
        <v>1.0049696874935783</v>
      </c>
      <c r="E270" s="5">
        <f t="shared" ref="E270:E312" ca="1" si="15">B270-D270</f>
        <v>-4.9696874935782898E-3</v>
      </c>
      <c r="F270" s="6">
        <f t="shared" ref="F270:F312" ca="1" si="16">F269+E270</f>
        <v>5.012734396589841</v>
      </c>
    </row>
    <row r="271" spans="1:6" x14ac:dyDescent="0.2">
      <c r="A271" s="4">
        <v>259</v>
      </c>
      <c r="B271" s="5">
        <v>1</v>
      </c>
      <c r="C271" s="5">
        <f ca="1">K*E271+F271*OnebyTi+Td*(E271-E270)</f>
        <v>1.0008958608787204</v>
      </c>
      <c r="D271" s="5">
        <f t="shared" ca="1" si="14"/>
        <v>1.0050928507175585</v>
      </c>
      <c r="E271" s="5">
        <f t="shared" ca="1" si="15"/>
        <v>-5.0928507175584947E-3</v>
      </c>
      <c r="F271" s="6">
        <f t="shared" ca="1" si="16"/>
        <v>5.0076415458722821</v>
      </c>
    </row>
    <row r="272" spans="1:6" x14ac:dyDescent="0.2">
      <c r="A272" s="4">
        <v>260</v>
      </c>
      <c r="B272" s="5">
        <v>1</v>
      </c>
      <c r="C272" s="5">
        <f ca="1">K*E272+F272*OnebyTi+Td*(E272-E271)</f>
        <v>1.0000134838869232</v>
      </c>
      <c r="D272" s="5">
        <f t="shared" ca="1" si="14"/>
        <v>1.0050828276962245</v>
      </c>
      <c r="E272" s="5">
        <f t="shared" ca="1" si="15"/>
        <v>-5.0828276962244789E-3</v>
      </c>
      <c r="F272" s="6">
        <f t="shared" ca="1" si="16"/>
        <v>5.0025587181760578</v>
      </c>
    </row>
    <row r="273" spans="1:6" x14ac:dyDescent="0.2">
      <c r="A273" s="4">
        <v>261</v>
      </c>
      <c r="B273" s="5">
        <v>1</v>
      </c>
      <c r="C273" s="5">
        <f ca="1">K*E273+F273*OnebyTi+Td*(E273-E272)</f>
        <v>0.99916585428509119</v>
      </c>
      <c r="D273" s="5">
        <f t="shared" ca="1" si="14"/>
        <v>1.0049451669587268</v>
      </c>
      <c r="E273" s="5">
        <f t="shared" ca="1" si="15"/>
        <v>-4.945166958726821E-3</v>
      </c>
      <c r="F273" s="6">
        <f t="shared" ca="1" si="16"/>
        <v>4.9976135512173308</v>
      </c>
    </row>
    <row r="274" spans="1:6" x14ac:dyDescent="0.2">
      <c r="A274" s="4">
        <v>262</v>
      </c>
      <c r="B274" s="5">
        <v>1</v>
      </c>
      <c r="C274" s="5">
        <f ca="1">K*E274+F274*OnebyTi+Td*(E274-E273)</f>
        <v>0.99837294213344674</v>
      </c>
      <c r="D274" s="5">
        <f t="shared" ca="1" si="14"/>
        <v>1.0046884115913433</v>
      </c>
      <c r="E274" s="5">
        <f t="shared" ca="1" si="15"/>
        <v>-4.6884115913432556E-3</v>
      </c>
      <c r="F274" s="6">
        <f t="shared" ca="1" si="16"/>
        <v>4.9929251396259877</v>
      </c>
    </row>
    <row r="275" spans="1:6" x14ac:dyDescent="0.2">
      <c r="A275" s="4">
        <v>263</v>
      </c>
      <c r="B275" s="5">
        <v>1</v>
      </c>
      <c r="C275" s="5">
        <f ca="1">K*E275+F275*OnebyTi+Td*(E275-E274)</f>
        <v>0.99765254506709156</v>
      </c>
      <c r="D275" s="5">
        <f t="shared" ca="1" si="14"/>
        <v>1.0043237649611148</v>
      </c>
      <c r="E275" s="5">
        <f t="shared" ca="1" si="15"/>
        <v>-4.3237649611147511E-3</v>
      </c>
      <c r="F275" s="6">
        <f t="shared" ca="1" si="16"/>
        <v>4.9886013746648725</v>
      </c>
    </row>
    <row r="276" spans="1:6" x14ac:dyDescent="0.2">
      <c r="A276" s="4">
        <v>264</v>
      </c>
      <c r="B276" s="5">
        <v>1</v>
      </c>
      <c r="C276" s="5">
        <f ca="1">K*E276+F276*OnebyTi+Td*(E276-E275)</f>
        <v>0.99701992635895398</v>
      </c>
      <c r="D276" s="5">
        <f t="shared" ca="1" si="14"/>
        <v>1.0038647027193348</v>
      </c>
      <c r="E276" s="5">
        <f t="shared" ca="1" si="15"/>
        <v>-3.8647027193348116E-3</v>
      </c>
      <c r="F276" s="6">
        <f t="shared" ca="1" si="16"/>
        <v>4.9847366719455373</v>
      </c>
    </row>
    <row r="277" spans="1:6" x14ac:dyDescent="0.2">
      <c r="A277" s="4">
        <v>265</v>
      </c>
      <c r="B277" s="5">
        <v>1</v>
      </c>
      <c r="C277" s="5">
        <f ca="1">K*E277+F277*OnebyTi+Td*(E277-E276)</f>
        <v>0.99648753121538947</v>
      </c>
      <c r="D277" s="5">
        <f t="shared" ca="1" si="14"/>
        <v>1.0033265429946561</v>
      </c>
      <c r="E277" s="5">
        <f t="shared" ca="1" si="15"/>
        <v>-3.3265429946560676E-3</v>
      </c>
      <c r="F277" s="6">
        <f t="shared" ca="1" si="16"/>
        <v>4.9814101289508814</v>
      </c>
    </row>
    <row r="278" spans="1:6" x14ac:dyDescent="0.2">
      <c r="A278" s="4">
        <v>266</v>
      </c>
      <c r="B278" s="5">
        <v>1</v>
      </c>
      <c r="C278" s="5">
        <f ca="1">K*E278+F278*OnebyTi+Td*(E278-E277)</f>
        <v>0.99606478534008625</v>
      </c>
      <c r="D278" s="5">
        <f t="shared" ca="1" si="14"/>
        <v>1.0027259872651892</v>
      </c>
      <c r="E278" s="5">
        <f t="shared" ca="1" si="15"/>
        <v>-2.7259872651892447E-3</v>
      </c>
      <c r="F278" s="6">
        <f t="shared" ca="1" si="16"/>
        <v>4.978684141685692</v>
      </c>
    </row>
    <row r="279" spans="1:6" x14ac:dyDescent="0.2">
      <c r="A279" s="4">
        <v>267</v>
      </c>
      <c r="B279" s="5">
        <v>1</v>
      </c>
      <c r="C279" s="5">
        <f ca="1">K*E279+F279*OnebyTi+Td*(E279-E278)</f>
        <v>0.99575797756909978</v>
      </c>
      <c r="D279" s="5">
        <f t="shared" ca="1" si="14"/>
        <v>1.0020806446409445</v>
      </c>
      <c r="E279" s="5">
        <f t="shared" ca="1" si="15"/>
        <v>-2.0806446409444845E-3</v>
      </c>
      <c r="F279" s="6">
        <f t="shared" ca="1" si="16"/>
        <v>4.9766034970447475</v>
      </c>
    </row>
    <row r="280" spans="1:6" x14ac:dyDescent="0.2">
      <c r="A280" s="4">
        <v>268</v>
      </c>
      <c r="B280" s="5">
        <v>1</v>
      </c>
      <c r="C280" s="5">
        <f ca="1">K*E280+F280*OnebyTi+Td*(E280-E279)</f>
        <v>0.99557022619041469</v>
      </c>
      <c r="D280" s="5">
        <f t="shared" ca="1" si="14"/>
        <v>1.0014085521995995</v>
      </c>
      <c r="E280" s="5">
        <f t="shared" ca="1" si="15"/>
        <v>-1.4085521995994554E-3</v>
      </c>
      <c r="F280" s="6">
        <f t="shared" ca="1" si="16"/>
        <v>4.975194944845148</v>
      </c>
    </row>
    <row r="281" spans="1:6" x14ac:dyDescent="0.2">
      <c r="A281" s="4">
        <v>269</v>
      </c>
      <c r="B281" s="5">
        <v>1</v>
      </c>
      <c r="C281" s="5">
        <f ca="1">K*E281+F281*OnebyTi+Td*(E281-E280)</f>
        <v>0.99550152646879619</v>
      </c>
      <c r="D281" s="5">
        <f t="shared" ca="1" si="14"/>
        <v>1.000727703615256</v>
      </c>
      <c r="E281" s="5">
        <f t="shared" ca="1" si="15"/>
        <v>-7.2770361525598126E-4</v>
      </c>
      <c r="F281" s="6">
        <f t="shared" ca="1" si="16"/>
        <v>4.9744672412298918</v>
      </c>
    </row>
    <row r="282" spans="1:6" x14ac:dyDescent="0.2">
      <c r="A282" s="4">
        <v>270</v>
      </c>
      <c r="B282" s="5">
        <v>1</v>
      </c>
      <c r="C282" s="5">
        <f ca="1">K*E282+F282*OnebyTi+Td*(E282-E281)</f>
        <v>0.99554887494970734</v>
      </c>
      <c r="D282" s="5">
        <f t="shared" ca="1" si="14"/>
        <v>1.0000555976242516</v>
      </c>
      <c r="E282" s="5">
        <f t="shared" ca="1" si="15"/>
        <v>-5.5597624251557676E-5</v>
      </c>
      <c r="F282" s="6">
        <f t="shared" ca="1" si="16"/>
        <v>4.9744116436056398</v>
      </c>
    </row>
    <row r="283" spans="1:6" x14ac:dyDescent="0.2">
      <c r="A283" s="4">
        <v>271</v>
      </c>
      <c r="B283" s="5">
        <v>1</v>
      </c>
      <c r="C283" s="5">
        <f ca="1">K*E283+F283*OnebyTi+Td*(E283-E282)</f>
        <v>0.99570646435802546</v>
      </c>
      <c r="D283" s="5">
        <f t="shared" ca="1" si="14"/>
        <v>0.99940881691334937</v>
      </c>
      <c r="E283" s="5">
        <f t="shared" ca="1" si="15"/>
        <v>5.9118308665062624E-4</v>
      </c>
      <c r="F283" s="6">
        <f t="shared" ca="1" si="16"/>
        <v>4.9750028266922905</v>
      </c>
    </row>
    <row r="284" spans="1:6" x14ac:dyDescent="0.2">
      <c r="A284" s="4">
        <v>272</v>
      </c>
      <c r="B284" s="5">
        <v>1</v>
      </c>
      <c r="C284" s="5">
        <f ca="1">K*E284+F284*OnebyTi+Td*(E284-E283)</f>
        <v>0.99596594137491279</v>
      </c>
      <c r="D284" s="5">
        <f t="shared" ca="1" si="14"/>
        <v>0.99880264682838049</v>
      </c>
      <c r="E284" s="5">
        <f t="shared" ca="1" si="15"/>
        <v>1.1973531716195085E-3</v>
      </c>
      <c r="F284" s="6">
        <f t="shared" ca="1" si="16"/>
        <v>4.9762001798639099</v>
      </c>
    </row>
    <row r="285" spans="1:6" x14ac:dyDescent="0.2">
      <c r="A285" s="4">
        <v>273</v>
      </c>
      <c r="B285" s="5">
        <v>1</v>
      </c>
      <c r="C285" s="5">
        <f ca="1">K*E285+F285*OnebyTi+Td*(E285-E284)</f>
        <v>0.99631671829915103</v>
      </c>
      <c r="D285" s="5">
        <f t="shared" ca="1" si="14"/>
        <v>0.99825074192462415</v>
      </c>
      <c r="E285" s="5">
        <f t="shared" ca="1" si="15"/>
        <v>1.749258075375848E-3</v>
      </c>
      <c r="F285" s="6">
        <f t="shared" ca="1" si="16"/>
        <v>4.9779494379392855</v>
      </c>
    </row>
    <row r="286" spans="1:6" x14ac:dyDescent="0.2">
      <c r="A286" s="4">
        <v>274</v>
      </c>
      <c r="B286" s="5">
        <v>1</v>
      </c>
      <c r="C286" s="5">
        <f ca="1">K*E286+F286*OnebyTi+Td*(E286-E285)</f>
        <v>0.9967463285995235</v>
      </c>
      <c r="D286" s="5">
        <f t="shared" ca="1" si="14"/>
        <v>0.99776484685612143</v>
      </c>
      <c r="E286" s="5">
        <f t="shared" ca="1" si="15"/>
        <v>2.2351531438785655E-3</v>
      </c>
      <c r="F286" s="6">
        <f t="shared" ca="1" si="16"/>
        <v>4.9801845910831641</v>
      </c>
    </row>
    <row r="287" spans="1:6" x14ac:dyDescent="0.2">
      <c r="A287" s="4">
        <v>275</v>
      </c>
      <c r="B287" s="5">
        <v>1</v>
      </c>
      <c r="C287" s="5">
        <f ca="1">K*E287+F287*OnebyTi+Td*(E287-E286)</f>
        <v>0.99724081565659617</v>
      </c>
      <c r="D287" s="5">
        <f t="shared" ca="1" si="14"/>
        <v>0.99735457647396775</v>
      </c>
      <c r="E287" s="5">
        <f t="shared" ca="1" si="15"/>
        <v>2.6454235260322534E-3</v>
      </c>
      <c r="F287" s="6">
        <f t="shared" ca="1" si="16"/>
        <v>4.9828300146091964</v>
      </c>
    </row>
    <row r="288" spans="1:6" x14ac:dyDescent="0.2">
      <c r="A288" s="4">
        <v>276</v>
      </c>
      <c r="B288" s="5">
        <v>1</v>
      </c>
      <c r="C288" s="5">
        <f ca="1">K*E288+F288*OnebyTi+Td*(E288-E287)</f>
        <v>0.99778514358175829</v>
      </c>
      <c r="D288" s="5">
        <f t="shared" ca="1" si="14"/>
        <v>0.99702725831849903</v>
      </c>
      <c r="E288" s="5">
        <f t="shared" ca="1" si="15"/>
        <v>2.9727416815009677E-3</v>
      </c>
      <c r="F288" s="6">
        <f t="shared" ca="1" si="16"/>
        <v>4.9858027562906972</v>
      </c>
    </row>
    <row r="289" spans="1:6" x14ac:dyDescent="0.2">
      <c r="A289" s="4">
        <v>277</v>
      </c>
      <c r="B289" s="5">
        <v>1</v>
      </c>
      <c r="C289" s="5">
        <f ca="1">K*E289+F289*OnebyTi+Td*(E289-E288)</f>
        <v>0.99836361888711023</v>
      </c>
      <c r="D289" s="5">
        <f t="shared" ca="1" si="14"/>
        <v>0.9967878389919449</v>
      </c>
      <c r="E289" s="5">
        <f t="shared" ca="1" si="15"/>
        <v>3.2121610080551033E-3</v>
      </c>
      <c r="F289" s="6">
        <f t="shared" ca="1" si="16"/>
        <v>4.9890149172987526</v>
      </c>
    </row>
    <row r="290" spans="1:6" x14ac:dyDescent="0.2">
      <c r="A290" s="4">
        <v>278</v>
      </c>
      <c r="B290" s="5">
        <v>1</v>
      </c>
      <c r="C290" s="5">
        <f ca="1">K*E290+F290*OnebyTi+Td*(E290-E289)</f>
        <v>0.99896031195287938</v>
      </c>
      <c r="D290" s="5">
        <f t="shared" ca="1" si="14"/>
        <v>0.99663885422985854</v>
      </c>
      <c r="E290" s="5">
        <f t="shared" ca="1" si="15"/>
        <v>3.3611457701414604E-3</v>
      </c>
      <c r="F290" s="6">
        <f t="shared" ca="1" si="16"/>
        <v>4.9923760630688943</v>
      </c>
    </row>
    <row r="291" spans="1:6" x14ac:dyDescent="0.2">
      <c r="A291" s="4">
        <v>279</v>
      </c>
      <c r="B291" s="5">
        <v>1</v>
      </c>
      <c r="C291" s="5">
        <f ca="1">K*E291+F291*OnebyTi+Td*(E291-E290)</f>
        <v>0.99955946768365689</v>
      </c>
      <c r="D291" s="5">
        <f t="shared" ca="1" si="14"/>
        <v>0.99658046089229269</v>
      </c>
      <c r="E291" s="5">
        <f t="shared" ca="1" si="15"/>
        <v>3.4195391077073145E-3</v>
      </c>
      <c r="F291" s="6">
        <f t="shared" ca="1" si="16"/>
        <v>4.9957956021766012</v>
      </c>
    </row>
    <row r="292" spans="1:6" x14ac:dyDescent="0.2">
      <c r="A292" s="4">
        <v>280</v>
      </c>
      <c r="B292" s="5">
        <v>1</v>
      </c>
      <c r="C292" s="5">
        <f ca="1">K*E292+F292*OnebyTi+Td*(E292-E291)</f>
        <v>1.0001458954389406</v>
      </c>
      <c r="D292" s="5">
        <f t="shared" ca="1" si="14"/>
        <v>0.99661052760667102</v>
      </c>
      <c r="E292" s="5">
        <f t="shared" ca="1" si="15"/>
        <v>3.389472393328985E-3</v>
      </c>
      <c r="F292" s="6">
        <f t="shared" ca="1" si="16"/>
        <v>4.9991850745699304</v>
      </c>
    </row>
    <row r="293" spans="1:6" x14ac:dyDescent="0.2">
      <c r="A293" s="4">
        <v>281</v>
      </c>
      <c r="B293" s="5">
        <v>1</v>
      </c>
      <c r="C293" s="5">
        <f ca="1">K*E293+F293*OnebyTi+Td*(E293-E292)</f>
        <v>1.0007053292397847</v>
      </c>
      <c r="D293" s="5">
        <f t="shared" ca="1" si="14"/>
        <v>0.99672477944682492</v>
      </c>
      <c r="E293" s="5">
        <f t="shared" ca="1" si="15"/>
        <v>3.2752205531750844E-3</v>
      </c>
      <c r="F293" s="6">
        <f t="shared" ca="1" si="16"/>
        <v>5.0024602951231056</v>
      </c>
    </row>
    <row r="294" spans="1:6" x14ac:dyDescent="0.2">
      <c r="A294" s="4">
        <v>282</v>
      </c>
      <c r="B294" s="5">
        <v>1</v>
      </c>
      <c r="C294" s="5">
        <f ca="1">K*E294+F294*OnebyTi+Td*(E294-E293)</f>
        <v>1.0012247503599105</v>
      </c>
      <c r="D294" s="5">
        <f t="shared" ca="1" si="14"/>
        <v>0.99691699085502739</v>
      </c>
      <c r="E294" s="5">
        <f t="shared" ca="1" si="15"/>
        <v>3.0830091449726149E-3</v>
      </c>
      <c r="F294" s="6">
        <f t="shared" ca="1" si="16"/>
        <v>5.0055433042680786</v>
      </c>
    </row>
    <row r="295" spans="1:6" x14ac:dyDescent="0.2">
      <c r="A295" s="4">
        <v>283</v>
      </c>
      <c r="B295" s="5">
        <v>1</v>
      </c>
      <c r="C295" s="5">
        <f ca="1">K*E295+F295*OnebyTi+Td*(E295-E294)</f>
        <v>1.0016926656709702</v>
      </c>
      <c r="D295" s="5">
        <f t="shared" ca="1" si="14"/>
        <v>0.9971792200289793</v>
      </c>
      <c r="E295" s="5">
        <f t="shared" ca="1" si="15"/>
        <v>2.8207799710207038E-3</v>
      </c>
      <c r="F295" s="6">
        <f t="shared" ca="1" si="16"/>
        <v>5.0083640842390995</v>
      </c>
    </row>
    <row r="296" spans="1:6" x14ac:dyDescent="0.2">
      <c r="A296" s="4">
        <v>284</v>
      </c>
      <c r="B296" s="5">
        <v>1</v>
      </c>
      <c r="C296" s="5">
        <f ca="1">K*E296+F296*OnebyTi+Td*(E296-E295)</f>
        <v>1.0020993364898587</v>
      </c>
      <c r="D296" s="5">
        <f t="shared" ca="1" si="14"/>
        <v>0.99750207722072348</v>
      </c>
      <c r="E296" s="5">
        <f t="shared" ca="1" si="15"/>
        <v>2.497922779276518E-3</v>
      </c>
      <c r="F296" s="6">
        <f t="shared" ca="1" si="16"/>
        <v>5.0108620070183765</v>
      </c>
    </row>
    <row r="297" spans="1:6" x14ac:dyDescent="0.2">
      <c r="A297" s="4">
        <v>285</v>
      </c>
      <c r="B297" s="5">
        <v>1</v>
      </c>
      <c r="C297" s="5">
        <f ca="1">K*E297+F297*OnebyTi+Td*(E297-E296)</f>
        <v>1.0024369541316656</v>
      </c>
      <c r="D297" s="5">
        <f t="shared" ca="1" si="14"/>
        <v>0.99787501884056395</v>
      </c>
      <c r="E297" s="5">
        <f t="shared" ca="1" si="15"/>
        <v>2.1249811594360457E-3</v>
      </c>
      <c r="F297" s="6">
        <f t="shared" ca="1" si="16"/>
        <v>5.0129869881778122</v>
      </c>
    </row>
    <row r="298" spans="1:6" x14ac:dyDescent="0.2">
      <c r="A298" s="4">
        <v>286</v>
      </c>
      <c r="B298" s="5">
        <v>1</v>
      </c>
      <c r="C298" s="5">
        <f ca="1">K*E298+F298*OnebyTi+Td*(E298-E297)</f>
        <v>1.0026997598653007</v>
      </c>
      <c r="D298" s="5">
        <f t="shared" ca="1" si="14"/>
        <v>0.99828665893140456</v>
      </c>
      <c r="E298" s="5">
        <f t="shared" ca="1" si="15"/>
        <v>1.713341068595442E-3</v>
      </c>
      <c r="F298" s="6">
        <f t="shared" ca="1" si="16"/>
        <v>5.0147003292464074</v>
      </c>
    </row>
    <row r="299" spans="1:6" x14ac:dyDescent="0.2">
      <c r="A299" s="4">
        <v>287</v>
      </c>
      <c r="B299" s="5">
        <v>1</v>
      </c>
      <c r="C299" s="5">
        <f ca="1">K*E299+F299*OnebyTi+Td*(E299-E298)</f>
        <v>1.0028841084609019</v>
      </c>
      <c r="D299" s="5">
        <f t="shared" ca="1" si="14"/>
        <v>0.99872508947675731</v>
      </c>
      <c r="E299" s="5">
        <f t="shared" ca="1" si="15"/>
        <v>1.2749105232426894E-3</v>
      </c>
      <c r="F299" s="6">
        <f t="shared" ca="1" si="16"/>
        <v>5.0159752397696504</v>
      </c>
    </row>
    <row r="300" spans="1:6" x14ac:dyDescent="0.2">
      <c r="A300" s="4">
        <v>288</v>
      </c>
      <c r="B300" s="5">
        <v>1</v>
      </c>
      <c r="C300" s="5">
        <f ca="1">K*E300+F300*OnebyTi+Td*(E300-E299)</f>
        <v>1.0029884759712986</v>
      </c>
      <c r="D300" s="5">
        <f t="shared" ca="1" si="14"/>
        <v>0.99917820112260691</v>
      </c>
      <c r="E300" s="5">
        <f t="shared" ca="1" si="15"/>
        <v>8.2179887739308732E-4</v>
      </c>
      <c r="F300" s="6">
        <f t="shared" ca="1" si="16"/>
        <v>5.0167970386470433</v>
      </c>
    </row>
    <row r="301" spans="1:6" x14ac:dyDescent="0.2">
      <c r="A301" s="4">
        <v>289</v>
      </c>
      <c r="B301" s="5">
        <v>1</v>
      </c>
      <c r="C301" s="5">
        <f ca="1">K*E301+F301*OnebyTi+Td*(E301-E300)</f>
        <v>1.0030134137690045</v>
      </c>
      <c r="D301" s="5">
        <f t="shared" ca="1" si="14"/>
        <v>0.99963399621770088</v>
      </c>
      <c r="E301" s="5">
        <f t="shared" ca="1" si="15"/>
        <v>3.6600378229911801E-4</v>
      </c>
      <c r="F301" s="6">
        <f t="shared" ca="1" si="16"/>
        <v>5.0171630424293427</v>
      </c>
    </row>
    <row r="302" spans="1:6" x14ac:dyDescent="0.2">
      <c r="A302" s="4">
        <v>290</v>
      </c>
      <c r="B302" s="5">
        <v>1</v>
      </c>
      <c r="C302" s="5">
        <f ca="1">K*E302+F302*OnebyTi+Td*(E302-E301)</f>
        <v>1.0029614521336554</v>
      </c>
      <c r="D302" s="5">
        <f t="shared" ca="1" si="14"/>
        <v>1.0000808865922415</v>
      </c>
      <c r="E302" s="5">
        <f t="shared" ca="1" si="15"/>
        <v>-8.0886592241480315E-5</v>
      </c>
      <c r="F302" s="6">
        <f t="shared" ca="1" si="16"/>
        <v>5.0170821558371017</v>
      </c>
    </row>
    <row r="303" spans="1:6" x14ac:dyDescent="0.2">
      <c r="A303" s="4">
        <v>291</v>
      </c>
      <c r="B303" s="5">
        <v>1</v>
      </c>
      <c r="C303" s="5">
        <f ca="1">K*E303+F303*OnebyTi+Td*(E303-E302)</f>
        <v>1.0028369578246086</v>
      </c>
      <c r="D303" s="5">
        <f t="shared" ca="1" si="14"/>
        <v>1.0005079691808103</v>
      </c>
      <c r="E303" s="5">
        <f t="shared" ca="1" si="15"/>
        <v>-5.0796918081030817E-4</v>
      </c>
      <c r="F303" s="6">
        <f t="shared" ca="1" si="16"/>
        <v>5.0165741866562916</v>
      </c>
    </row>
    <row r="304" spans="1:6" x14ac:dyDescent="0.2">
      <c r="A304" s="4">
        <v>292</v>
      </c>
      <c r="B304" s="5">
        <v>1</v>
      </c>
      <c r="C304" s="5">
        <f ca="1">K*E304+F304*OnebyTi+Td*(E304-E303)</f>
        <v>1.0026459510561907</v>
      </c>
      <c r="D304" s="5">
        <f t="shared" ca="1" si="14"/>
        <v>1.0009052734275985</v>
      </c>
      <c r="E304" s="5">
        <f t="shared" ca="1" si="15"/>
        <v>-9.0527342759849638E-4</v>
      </c>
      <c r="F304" s="6">
        <f t="shared" ca="1" si="16"/>
        <v>5.0156689132286933</v>
      </c>
    </row>
    <row r="305" spans="1:6" x14ac:dyDescent="0.2">
      <c r="A305" s="4">
        <v>293</v>
      </c>
      <c r="B305" s="5">
        <v>1</v>
      </c>
      <c r="C305" s="5">
        <f ca="1">K*E305+F305*OnebyTi+Td*(E305-E304)</f>
        <v>1.0023958881003083</v>
      </c>
      <c r="D305" s="5">
        <f t="shared" ca="1" si="14"/>
        <v>1.0012639753638684</v>
      </c>
      <c r="E305" s="5">
        <f t="shared" ca="1" si="15"/>
        <v>-1.2639753638683526E-3</v>
      </c>
      <c r="F305" s="6">
        <f t="shared" ca="1" si="16"/>
        <v>5.0144049378648248</v>
      </c>
    </row>
    <row r="306" spans="1:6" x14ac:dyDescent="0.2">
      <c r="A306" s="4">
        <v>294</v>
      </c>
      <c r="B306" s="5">
        <v>1</v>
      </c>
      <c r="C306" s="5">
        <f ca="1">K*E306+F306*OnebyTi+Td*(E306-E305)</f>
        <v>1.0020954163594515</v>
      </c>
      <c r="D306" s="5">
        <f t="shared" ca="1" si="14"/>
        <v>1.0015765742902938</v>
      </c>
      <c r="E306" s="5">
        <f t="shared" ca="1" si="15"/>
        <v>-1.5765742902937863E-3</v>
      </c>
      <c r="F306" s="6">
        <f t="shared" ca="1" si="16"/>
        <v>5.0128283635745312</v>
      </c>
    </row>
    <row r="307" spans="1:6" x14ac:dyDescent="0.2">
      <c r="A307" s="4">
        <v>295</v>
      </c>
      <c r="B307" s="5">
        <v>1</v>
      </c>
      <c r="C307" s="5">
        <f ca="1">K*E307+F307*OnebyTi+Td*(E307-E306)</f>
        <v>1.0017541091744881</v>
      </c>
      <c r="D307" s="5">
        <f t="shared" ca="1" si="14"/>
        <v>1.0018370291005476</v>
      </c>
      <c r="E307" s="5">
        <f t="shared" ca="1" si="15"/>
        <v>-1.8370291005476158E-3</v>
      </c>
      <c r="F307" s="6">
        <f t="shared" ca="1" si="16"/>
        <v>5.0109913344739834</v>
      </c>
    </row>
    <row r="308" spans="1:6" x14ac:dyDescent="0.2">
      <c r="A308" s="4">
        <v>296</v>
      </c>
      <c r="B308" s="5">
        <v>1</v>
      </c>
      <c r="C308" s="5">
        <f ca="1">K*E308+F308*OnebyTi+Td*(E308-E307)</f>
        <v>1.0013821878532694</v>
      </c>
      <c r="D308" s="5">
        <f t="shared" ca="1" si="14"/>
        <v>1.0020408524169808</v>
      </c>
      <c r="E308" s="5">
        <f t="shared" ca="1" si="15"/>
        <v>-2.0408524169808206E-3</v>
      </c>
      <c r="F308" s="6">
        <f t="shared" ca="1" si="16"/>
        <v>5.0089504820570028</v>
      </c>
    </row>
    <row r="309" spans="1:6" x14ac:dyDescent="0.2">
      <c r="A309" s="4">
        <v>297</v>
      </c>
      <c r="B309" s="5">
        <v>1</v>
      </c>
      <c r="C309" s="5">
        <f ca="1">K*E309+F309*OnebyTi+Td*(E309-E308)</f>
        <v>1.0009902384302818</v>
      </c>
      <c r="D309" s="5">
        <f t="shared" ca="1" si="14"/>
        <v>1.002185161844692</v>
      </c>
      <c r="E309" s="5">
        <f t="shared" ca="1" si="15"/>
        <v>-2.1851618446919741E-3</v>
      </c>
      <c r="F309" s="6">
        <f t="shared" ca="1" si="16"/>
        <v>5.0067653202123106</v>
      </c>
    </row>
    <row r="310" spans="1:6" x14ac:dyDescent="0.2">
      <c r="A310" s="4">
        <v>298</v>
      </c>
      <c r="B310" s="5">
        <v>1</v>
      </c>
      <c r="C310" s="5">
        <f ca="1">K*E310+F310*OnebyTi+Td*(E310-E309)</f>
        <v>1.0005889305016893</v>
      </c>
      <c r="D310" s="5">
        <f t="shared" ca="1" si="14"/>
        <v>1.0022686887580501</v>
      </c>
      <c r="E310" s="5">
        <f t="shared" ca="1" si="15"/>
        <v>-2.2686887580500859E-3</v>
      </c>
      <c r="F310" s="6">
        <f t="shared" ca="1" si="16"/>
        <v>5.0044966314542609</v>
      </c>
    </row>
    <row r="311" spans="1:6" x14ac:dyDescent="0.2">
      <c r="A311" s="4">
        <v>299</v>
      </c>
      <c r="B311" s="5">
        <v>1</v>
      </c>
      <c r="C311" s="5">
        <f ca="1">K*E311+F311*OnebyTi+Td*(E311-E310)</f>
        <v>1.0001887451357629</v>
      </c>
      <c r="D311" s="5">
        <f t="shared" ca="1" si="14"/>
        <v>1.0022917460870302</v>
      </c>
      <c r="E311" s="5">
        <f t="shared" ca="1" si="15"/>
        <v>-2.2917460870301998E-3</v>
      </c>
      <c r="F311" s="6">
        <f t="shared" ca="1" si="16"/>
        <v>5.002204885367231</v>
      </c>
    </row>
    <row r="312" spans="1:6" ht="13.5" thickBot="1" x14ac:dyDescent="0.25">
      <c r="A312" s="7">
        <v>300</v>
      </c>
      <c r="B312" s="8">
        <v>1</v>
      </c>
      <c r="C312" s="8">
        <f ca="1">K*E312+F312*OnebyTi+Td*(E312-E311)</f>
        <v>0.99979971835176373</v>
      </c>
      <c r="D312" s="8">
        <f t="shared" ca="1" si="14"/>
        <v>1.0022561575451636</v>
      </c>
      <c r="E312" s="8">
        <f t="shared" ca="1" si="15"/>
        <v>-2.2561575451636173E-3</v>
      </c>
      <c r="F312" s="9">
        <f t="shared" ca="1" si="16"/>
        <v>4.9999487278220673</v>
      </c>
    </row>
  </sheetData>
  <mergeCells count="1">
    <mergeCell ref="H2:H10"/>
  </mergeCells>
  <phoneticPr fontId="1" type="noConversion"/>
  <pageMargins left="0.75" right="0.75" top="1" bottom="1" header="0.5" footer="0.5"/>
  <pageSetup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Φύλλα εργασίας</vt:lpstr>
      </vt:variant>
      <vt:variant>
        <vt:i4>6</vt:i4>
      </vt:variant>
      <vt:variant>
        <vt:lpstr>Καθορισμένες περιοχές</vt:lpstr>
      </vt:variant>
      <vt:variant>
        <vt:i4>6</vt:i4>
      </vt:variant>
    </vt:vector>
  </HeadingPairs>
  <TitlesOfParts>
    <vt:vector size="12" baseType="lpstr">
      <vt:lpstr>Instructions</vt:lpstr>
      <vt:lpstr>PID TUNNING</vt:lpstr>
      <vt:lpstr>Parameters</vt:lpstr>
      <vt:lpstr>PID Controller Theory</vt:lpstr>
      <vt:lpstr>Simulator Theory</vt:lpstr>
      <vt:lpstr>Calculation</vt:lpstr>
      <vt:lpstr>D</vt:lpstr>
      <vt:lpstr>G</vt:lpstr>
      <vt:lpstr>K</vt:lpstr>
      <vt:lpstr>T</vt:lpstr>
      <vt:lpstr>Td</vt:lpstr>
      <vt:lpstr>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 BHARADWAJ REDDY</dc:creator>
  <cp:lastModifiedBy>Giannhs tsagkanos</cp:lastModifiedBy>
  <dcterms:created xsi:type="dcterms:W3CDTF">2009-03-13T04:59:52Z</dcterms:created>
  <dcterms:modified xsi:type="dcterms:W3CDTF">2023-02-20T18:48:57Z</dcterms:modified>
</cp:coreProperties>
</file>