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moy\Desktop\"/>
    </mc:Choice>
  </mc:AlternateContent>
  <bookViews>
    <workbookView xWindow="0" yWindow="0" windowWidth="2364" windowHeight="0" tabRatio="500"/>
  </bookViews>
  <sheets>
    <sheet name="Α ΕΞΑΜΗΝΟ" sheetId="1" r:id="rId1"/>
  </sheets>
  <definedNames>
    <definedName name="OLE_LINK1" localSheetId="0">'Α ΕΞΑΜΗΝΟ'!$B$4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79" i="1" l="1"/>
  <c r="M79" i="1"/>
  <c r="J255" i="1"/>
  <c r="G255" i="1"/>
  <c r="K255" i="1" s="1"/>
  <c r="J254" i="1"/>
  <c r="K254" i="1" s="1"/>
  <c r="O254" i="1" s="1"/>
  <c r="G254" i="1"/>
  <c r="J253" i="1"/>
  <c r="G253" i="1"/>
  <c r="K253" i="1" s="1"/>
  <c r="J252" i="1"/>
  <c r="K252" i="1" s="1"/>
  <c r="O252" i="1" s="1"/>
  <c r="G252" i="1"/>
  <c r="J251" i="1"/>
  <c r="G251" i="1"/>
  <c r="K251" i="1" s="1"/>
  <c r="J250" i="1"/>
  <c r="K250" i="1" s="1"/>
  <c r="O250" i="1" s="1"/>
  <c r="G250" i="1"/>
  <c r="L247" i="1"/>
  <c r="J247" i="1"/>
  <c r="G247" i="1"/>
  <c r="K247" i="1" s="1"/>
  <c r="M246" i="1"/>
  <c r="N246" i="1" s="1"/>
  <c r="L246" i="1"/>
  <c r="K246" i="1"/>
  <c r="J246" i="1"/>
  <c r="G246" i="1"/>
  <c r="L245" i="1"/>
  <c r="K245" i="1"/>
  <c r="M245" i="1" s="1"/>
  <c r="J245" i="1"/>
  <c r="G245" i="1"/>
  <c r="L244" i="1"/>
  <c r="J244" i="1"/>
  <c r="G244" i="1"/>
  <c r="K244" i="1" s="1"/>
  <c r="M244" i="1" s="1"/>
  <c r="N244" i="1" s="1"/>
  <c r="M243" i="1"/>
  <c r="L243" i="1"/>
  <c r="J243" i="1"/>
  <c r="K243" i="1" s="1"/>
  <c r="G243" i="1"/>
  <c r="L242" i="1"/>
  <c r="J242" i="1"/>
  <c r="G242" i="1"/>
  <c r="K242" i="1" s="1"/>
  <c r="L241" i="1"/>
  <c r="J241" i="1"/>
  <c r="K241" i="1" s="1"/>
  <c r="G241" i="1"/>
  <c r="L240" i="1"/>
  <c r="J240" i="1"/>
  <c r="G240" i="1"/>
  <c r="K240" i="1" s="1"/>
  <c r="M240" i="1" s="1"/>
  <c r="L239" i="1"/>
  <c r="J239" i="1"/>
  <c r="G239" i="1"/>
  <c r="K239" i="1" s="1"/>
  <c r="M239" i="1" s="1"/>
  <c r="O239" i="1" s="1"/>
  <c r="L238" i="1"/>
  <c r="K238" i="1"/>
  <c r="M238" i="1" s="1"/>
  <c r="J238" i="1"/>
  <c r="G238" i="1"/>
  <c r="L237" i="1"/>
  <c r="J237" i="1"/>
  <c r="G237" i="1"/>
  <c r="K237" i="1" s="1"/>
  <c r="M237" i="1" s="1"/>
  <c r="L236" i="1"/>
  <c r="K236" i="1"/>
  <c r="O236" i="1" s="1"/>
  <c r="J236" i="1"/>
  <c r="G236" i="1"/>
  <c r="L235" i="1"/>
  <c r="J235" i="1"/>
  <c r="G235" i="1"/>
  <c r="K235" i="1" s="1"/>
  <c r="O234" i="1"/>
  <c r="M234" i="1"/>
  <c r="N234" i="1" s="1"/>
  <c r="L234" i="1"/>
  <c r="K234" i="1"/>
  <c r="J234" i="1"/>
  <c r="G234" i="1"/>
  <c r="L233" i="1"/>
  <c r="K233" i="1"/>
  <c r="M233" i="1" s="1"/>
  <c r="J233" i="1"/>
  <c r="G233" i="1"/>
  <c r="L232" i="1"/>
  <c r="J232" i="1"/>
  <c r="G232" i="1"/>
  <c r="K232" i="1" s="1"/>
  <c r="M232" i="1" s="1"/>
  <c r="N232" i="1" s="1"/>
  <c r="L231" i="1"/>
  <c r="J231" i="1"/>
  <c r="G231" i="1"/>
  <c r="L230" i="1"/>
  <c r="J230" i="1"/>
  <c r="G230" i="1"/>
  <c r="K230" i="1" s="1"/>
  <c r="L229" i="1"/>
  <c r="J229" i="1"/>
  <c r="K229" i="1" s="1"/>
  <c r="M229" i="1" s="1"/>
  <c r="O229" i="1" s="1"/>
  <c r="G229" i="1"/>
  <c r="L228" i="1"/>
  <c r="J228" i="1"/>
  <c r="G228" i="1"/>
  <c r="K228" i="1" s="1"/>
  <c r="L227" i="1"/>
  <c r="J227" i="1"/>
  <c r="G227" i="1"/>
  <c r="K227" i="1" s="1"/>
  <c r="M227" i="1" s="1"/>
  <c r="O227" i="1" s="1"/>
  <c r="L226" i="1"/>
  <c r="J226" i="1"/>
  <c r="G226" i="1"/>
  <c r="K226" i="1" s="1"/>
  <c r="M226" i="1" s="1"/>
  <c r="L225" i="1"/>
  <c r="J225" i="1"/>
  <c r="G225" i="1"/>
  <c r="K225" i="1" s="1"/>
  <c r="M225" i="1" s="1"/>
  <c r="L224" i="1"/>
  <c r="K224" i="1"/>
  <c r="M224" i="1" s="1"/>
  <c r="J224" i="1"/>
  <c r="G224" i="1"/>
  <c r="L223" i="1"/>
  <c r="J223" i="1"/>
  <c r="G223" i="1"/>
  <c r="K223" i="1" s="1"/>
  <c r="M223" i="1" s="1"/>
  <c r="O222" i="1"/>
  <c r="M222" i="1"/>
  <c r="N222" i="1" s="1"/>
  <c r="L222" i="1"/>
  <c r="K222" i="1"/>
  <c r="J222" i="1"/>
  <c r="G222" i="1"/>
  <c r="L221" i="1"/>
  <c r="K221" i="1"/>
  <c r="M221" i="1" s="1"/>
  <c r="J221" i="1"/>
  <c r="G221" i="1"/>
  <c r="L220" i="1"/>
  <c r="J220" i="1"/>
  <c r="G220" i="1"/>
  <c r="K220" i="1" s="1"/>
  <c r="M220" i="1" s="1"/>
  <c r="N220" i="1" s="1"/>
  <c r="L219" i="1"/>
  <c r="J219" i="1"/>
  <c r="G219" i="1"/>
  <c r="K219" i="1" s="1"/>
  <c r="M219" i="1" s="1"/>
  <c r="L218" i="1"/>
  <c r="J218" i="1"/>
  <c r="G218" i="1"/>
  <c r="K218" i="1" s="1"/>
  <c r="M218" i="1" s="1"/>
  <c r="L217" i="1"/>
  <c r="J217" i="1"/>
  <c r="K217" i="1" s="1"/>
  <c r="G217" i="1"/>
  <c r="L216" i="1"/>
  <c r="J216" i="1"/>
  <c r="G216" i="1"/>
  <c r="K216" i="1" s="1"/>
  <c r="M216" i="1" s="1"/>
  <c r="N215" i="1"/>
  <c r="L215" i="1"/>
  <c r="J215" i="1"/>
  <c r="G215" i="1"/>
  <c r="K215" i="1" s="1"/>
  <c r="M215" i="1" s="1"/>
  <c r="O215" i="1" s="1"/>
  <c r="L214" i="1"/>
  <c r="J214" i="1"/>
  <c r="G214" i="1"/>
  <c r="K214" i="1" s="1"/>
  <c r="M214" i="1" s="1"/>
  <c r="L213" i="1"/>
  <c r="J213" i="1"/>
  <c r="G213" i="1"/>
  <c r="K213" i="1" s="1"/>
  <c r="M213" i="1" s="1"/>
  <c r="L212" i="1"/>
  <c r="K212" i="1"/>
  <c r="M212" i="1" s="1"/>
  <c r="J212" i="1"/>
  <c r="G212" i="1"/>
  <c r="L211" i="1"/>
  <c r="J211" i="1"/>
  <c r="G211" i="1"/>
  <c r="K211" i="1" s="1"/>
  <c r="O210" i="1"/>
  <c r="M210" i="1"/>
  <c r="N210" i="1" s="1"/>
  <c r="L210" i="1"/>
  <c r="K210" i="1"/>
  <c r="J210" i="1"/>
  <c r="G210" i="1"/>
  <c r="L209" i="1"/>
  <c r="K209" i="1"/>
  <c r="M209" i="1" s="1"/>
  <c r="J209" i="1"/>
  <c r="G209" i="1"/>
  <c r="L208" i="1"/>
  <c r="J208" i="1"/>
  <c r="G208" i="1"/>
  <c r="K208" i="1" s="1"/>
  <c r="M208" i="1" s="1"/>
  <c r="N208" i="1" s="1"/>
  <c r="L207" i="1"/>
  <c r="J207" i="1"/>
  <c r="G207" i="1"/>
  <c r="K207" i="1" s="1"/>
  <c r="M207" i="1" s="1"/>
  <c r="L206" i="1"/>
  <c r="J206" i="1"/>
  <c r="G206" i="1"/>
  <c r="K206" i="1" s="1"/>
  <c r="M206" i="1" s="1"/>
  <c r="L205" i="1"/>
  <c r="J205" i="1"/>
  <c r="K205" i="1" s="1"/>
  <c r="O205" i="1" s="1"/>
  <c r="G205" i="1"/>
  <c r="L204" i="1"/>
  <c r="J204" i="1"/>
  <c r="G204" i="1"/>
  <c r="K204" i="1" s="1"/>
  <c r="N203" i="1"/>
  <c r="L203" i="1"/>
  <c r="J203" i="1"/>
  <c r="G203" i="1"/>
  <c r="K203" i="1" s="1"/>
  <c r="M203" i="1" s="1"/>
  <c r="O203" i="1" s="1"/>
  <c r="L202" i="1"/>
  <c r="K202" i="1"/>
  <c r="M202" i="1" s="1"/>
  <c r="J202" i="1"/>
  <c r="G202" i="1"/>
  <c r="L201" i="1"/>
  <c r="J201" i="1"/>
  <c r="G201" i="1"/>
  <c r="K201" i="1" s="1"/>
  <c r="M200" i="1"/>
  <c r="O200" i="1" s="1"/>
  <c r="L200" i="1"/>
  <c r="K200" i="1"/>
  <c r="J200" i="1"/>
  <c r="G200" i="1"/>
  <c r="L199" i="1"/>
  <c r="J199" i="1"/>
  <c r="G199" i="1"/>
  <c r="K199" i="1" s="1"/>
  <c r="M199" i="1" s="1"/>
  <c r="O198" i="1"/>
  <c r="M198" i="1"/>
  <c r="N198" i="1" s="1"/>
  <c r="L198" i="1"/>
  <c r="K198" i="1"/>
  <c r="J198" i="1"/>
  <c r="G198" i="1"/>
  <c r="L197" i="1"/>
  <c r="K197" i="1"/>
  <c r="M197" i="1" s="1"/>
  <c r="J197" i="1"/>
  <c r="G197" i="1"/>
  <c r="L196" i="1"/>
  <c r="J196" i="1"/>
  <c r="G196" i="1"/>
  <c r="K196" i="1" s="1"/>
  <c r="M196" i="1" s="1"/>
  <c r="N196" i="1" s="1"/>
  <c r="L195" i="1"/>
  <c r="J195" i="1"/>
  <c r="G195" i="1"/>
  <c r="K195" i="1" s="1"/>
  <c r="M195" i="1" s="1"/>
  <c r="L194" i="1"/>
  <c r="J194" i="1"/>
  <c r="G194" i="1"/>
  <c r="K194" i="1" s="1"/>
  <c r="L193" i="1"/>
  <c r="J193" i="1"/>
  <c r="K193" i="1" s="1"/>
  <c r="M193" i="1" s="1"/>
  <c r="O193" i="1" s="1"/>
  <c r="G193" i="1"/>
  <c r="L192" i="1"/>
  <c r="J192" i="1"/>
  <c r="G192" i="1"/>
  <c r="K192" i="1" s="1"/>
  <c r="N191" i="1"/>
  <c r="L191" i="1"/>
  <c r="J191" i="1"/>
  <c r="G191" i="1"/>
  <c r="K191" i="1" s="1"/>
  <c r="M191" i="1" s="1"/>
  <c r="O191" i="1" s="1"/>
  <c r="L190" i="1"/>
  <c r="J190" i="1"/>
  <c r="G190" i="1"/>
  <c r="K190" i="1" s="1"/>
  <c r="M190" i="1" s="1"/>
  <c r="L189" i="1"/>
  <c r="J189" i="1"/>
  <c r="G189" i="1"/>
  <c r="K189" i="1" s="1"/>
  <c r="M189" i="1" s="1"/>
  <c r="M188" i="1"/>
  <c r="O188" i="1" s="1"/>
  <c r="L188" i="1"/>
  <c r="K188" i="1"/>
  <c r="J188" i="1"/>
  <c r="G188" i="1"/>
  <c r="L187" i="1"/>
  <c r="J187" i="1"/>
  <c r="G187" i="1"/>
  <c r="K187" i="1" s="1"/>
  <c r="M187" i="1" s="1"/>
  <c r="O186" i="1"/>
  <c r="M186" i="1"/>
  <c r="N186" i="1" s="1"/>
  <c r="L186" i="1"/>
  <c r="K186" i="1"/>
  <c r="J186" i="1"/>
  <c r="G186" i="1"/>
  <c r="L185" i="1"/>
  <c r="J185" i="1"/>
  <c r="K185" i="1" s="1"/>
  <c r="M185" i="1" s="1"/>
  <c r="G185" i="1"/>
  <c r="L184" i="1"/>
  <c r="J184" i="1"/>
  <c r="G184" i="1"/>
  <c r="K184" i="1" s="1"/>
  <c r="M184" i="1" s="1"/>
  <c r="N184" i="1" s="1"/>
  <c r="L183" i="1"/>
  <c r="J183" i="1"/>
  <c r="G183" i="1"/>
  <c r="L182" i="1"/>
  <c r="J182" i="1"/>
  <c r="G182" i="1"/>
  <c r="K182" i="1" s="1"/>
  <c r="M182" i="1" s="1"/>
  <c r="L181" i="1"/>
  <c r="J181" i="1"/>
  <c r="K181" i="1" s="1"/>
  <c r="M181" i="1" s="1"/>
  <c r="N181" i="1" s="1"/>
  <c r="G181" i="1"/>
  <c r="L180" i="1"/>
  <c r="J180" i="1"/>
  <c r="G180" i="1"/>
  <c r="K180" i="1" s="1"/>
  <c r="M180" i="1" s="1"/>
  <c r="L179" i="1"/>
  <c r="J179" i="1"/>
  <c r="G179" i="1"/>
  <c r="K179" i="1" s="1"/>
  <c r="M179" i="1" s="1"/>
  <c r="O179" i="1" s="1"/>
  <c r="L178" i="1"/>
  <c r="J178" i="1"/>
  <c r="G178" i="1"/>
  <c r="K178" i="1" s="1"/>
  <c r="M178" i="1" s="1"/>
  <c r="L177" i="1"/>
  <c r="J177" i="1"/>
  <c r="G177" i="1"/>
  <c r="K177" i="1" s="1"/>
  <c r="M177" i="1" s="1"/>
  <c r="L176" i="1"/>
  <c r="K176" i="1"/>
  <c r="M176" i="1" s="1"/>
  <c r="J176" i="1"/>
  <c r="G176" i="1"/>
  <c r="L175" i="1"/>
  <c r="J175" i="1"/>
  <c r="G175" i="1"/>
  <c r="K175" i="1" s="1"/>
  <c r="M175" i="1" s="1"/>
  <c r="O174" i="1"/>
  <c r="M174" i="1"/>
  <c r="N174" i="1" s="1"/>
  <c r="L174" i="1"/>
  <c r="K174" i="1"/>
  <c r="J174" i="1"/>
  <c r="G174" i="1"/>
  <c r="L173" i="1"/>
  <c r="K173" i="1"/>
  <c r="M173" i="1" s="1"/>
  <c r="J173" i="1"/>
  <c r="G173" i="1"/>
  <c r="O172" i="1"/>
  <c r="L172" i="1"/>
  <c r="J172" i="1"/>
  <c r="G172" i="1"/>
  <c r="K172" i="1" s="1"/>
  <c r="M172" i="1" s="1"/>
  <c r="N172" i="1" s="1"/>
  <c r="L171" i="1"/>
  <c r="M171" i="1" s="1"/>
  <c r="J171" i="1"/>
  <c r="K171" i="1" s="1"/>
  <c r="G171" i="1"/>
  <c r="L170" i="1"/>
  <c r="J170" i="1"/>
  <c r="G170" i="1"/>
  <c r="K170" i="1" s="1"/>
  <c r="M170" i="1" s="1"/>
  <c r="L169" i="1"/>
  <c r="J169" i="1"/>
  <c r="K169" i="1" s="1"/>
  <c r="M169" i="1" s="1"/>
  <c r="O169" i="1" s="1"/>
  <c r="G169" i="1"/>
  <c r="L168" i="1"/>
  <c r="J168" i="1"/>
  <c r="G168" i="1"/>
  <c r="L167" i="1"/>
  <c r="J167" i="1"/>
  <c r="G167" i="1"/>
  <c r="K167" i="1" s="1"/>
  <c r="M167" i="1" s="1"/>
  <c r="O167" i="1" s="1"/>
  <c r="L166" i="1"/>
  <c r="J166" i="1"/>
  <c r="G166" i="1"/>
  <c r="K166" i="1" s="1"/>
  <c r="L165" i="1"/>
  <c r="J165" i="1"/>
  <c r="G165" i="1"/>
  <c r="K165" i="1" s="1"/>
  <c r="M165" i="1" s="1"/>
  <c r="L164" i="1"/>
  <c r="K164" i="1"/>
  <c r="M164" i="1" s="1"/>
  <c r="J164" i="1"/>
  <c r="G164" i="1"/>
  <c r="L163" i="1"/>
  <c r="J163" i="1"/>
  <c r="G163" i="1"/>
  <c r="K163" i="1" s="1"/>
  <c r="M163" i="1" s="1"/>
  <c r="M162" i="1"/>
  <c r="N162" i="1" s="1"/>
  <c r="L162" i="1"/>
  <c r="K162" i="1"/>
  <c r="J162" i="1"/>
  <c r="G162" i="1"/>
  <c r="L161" i="1"/>
  <c r="K161" i="1"/>
  <c r="M161" i="1" s="1"/>
  <c r="J161" i="1"/>
  <c r="G161" i="1"/>
  <c r="O160" i="1"/>
  <c r="L160" i="1"/>
  <c r="J160" i="1"/>
  <c r="G160" i="1"/>
  <c r="K160" i="1" s="1"/>
  <c r="M160" i="1" s="1"/>
  <c r="N160" i="1" s="1"/>
  <c r="M159" i="1"/>
  <c r="L159" i="1"/>
  <c r="J159" i="1"/>
  <c r="K159" i="1" s="1"/>
  <c r="G159" i="1"/>
  <c r="L158" i="1"/>
  <c r="J158" i="1"/>
  <c r="G158" i="1"/>
  <c r="K158" i="1" s="1"/>
  <c r="M158" i="1" s="1"/>
  <c r="L157" i="1"/>
  <c r="J157" i="1"/>
  <c r="K157" i="1" s="1"/>
  <c r="G157" i="1"/>
  <c r="L156" i="1"/>
  <c r="J156" i="1"/>
  <c r="G156" i="1"/>
  <c r="K156" i="1" s="1"/>
  <c r="M156" i="1" s="1"/>
  <c r="L155" i="1"/>
  <c r="J155" i="1"/>
  <c r="G155" i="1"/>
  <c r="K155" i="1" s="1"/>
  <c r="M155" i="1" s="1"/>
  <c r="O155" i="1" s="1"/>
  <c r="L154" i="1"/>
  <c r="K154" i="1"/>
  <c r="M154" i="1" s="1"/>
  <c r="J154" i="1"/>
  <c r="G154" i="1"/>
  <c r="L153" i="1"/>
  <c r="J153" i="1"/>
  <c r="G153" i="1"/>
  <c r="K153" i="1" s="1"/>
  <c r="M153" i="1" s="1"/>
  <c r="L152" i="1"/>
  <c r="K152" i="1"/>
  <c r="M152" i="1" s="1"/>
  <c r="J152" i="1"/>
  <c r="G152" i="1"/>
  <c r="L151" i="1"/>
  <c r="J151" i="1"/>
  <c r="G151" i="1"/>
  <c r="K151" i="1" s="1"/>
  <c r="M151" i="1" s="1"/>
  <c r="M150" i="1"/>
  <c r="N150" i="1" s="1"/>
  <c r="L150" i="1"/>
  <c r="K150" i="1"/>
  <c r="J150" i="1"/>
  <c r="G150" i="1"/>
  <c r="L149" i="1"/>
  <c r="J149" i="1"/>
  <c r="K149" i="1" s="1"/>
  <c r="M149" i="1" s="1"/>
  <c r="G149" i="1"/>
  <c r="L148" i="1"/>
  <c r="J148" i="1"/>
  <c r="G148" i="1"/>
  <c r="K148" i="1" s="1"/>
  <c r="M148" i="1" s="1"/>
  <c r="N148" i="1" s="1"/>
  <c r="L147" i="1"/>
  <c r="J147" i="1"/>
  <c r="K147" i="1" s="1"/>
  <c r="M147" i="1" s="1"/>
  <c r="G147" i="1"/>
  <c r="L146" i="1"/>
  <c r="J146" i="1"/>
  <c r="G146" i="1"/>
  <c r="K146" i="1" s="1"/>
  <c r="M146" i="1" s="1"/>
  <c r="L145" i="1"/>
  <c r="J145" i="1"/>
  <c r="G145" i="1"/>
  <c r="K145" i="1" s="1"/>
  <c r="M145" i="1" s="1"/>
  <c r="O145" i="1" s="1"/>
  <c r="L144" i="1"/>
  <c r="J144" i="1"/>
  <c r="G144" i="1"/>
  <c r="L143" i="1"/>
  <c r="J143" i="1"/>
  <c r="G143" i="1"/>
  <c r="K143" i="1" s="1"/>
  <c r="M143" i="1" s="1"/>
  <c r="O143" i="1" s="1"/>
  <c r="L142" i="1"/>
  <c r="K142" i="1"/>
  <c r="M142" i="1" s="1"/>
  <c r="J142" i="1"/>
  <c r="G142" i="1"/>
  <c r="L141" i="1"/>
  <c r="J141" i="1"/>
  <c r="G141" i="1"/>
  <c r="K141" i="1" s="1"/>
  <c r="M140" i="1"/>
  <c r="O140" i="1" s="1"/>
  <c r="L140" i="1"/>
  <c r="K140" i="1"/>
  <c r="J140" i="1"/>
  <c r="G140" i="1"/>
  <c r="L139" i="1"/>
  <c r="J139" i="1"/>
  <c r="G139" i="1"/>
  <c r="K139" i="1" s="1"/>
  <c r="M139" i="1" s="1"/>
  <c r="O138" i="1"/>
  <c r="M138" i="1"/>
  <c r="N138" i="1" s="1"/>
  <c r="L138" i="1"/>
  <c r="K138" i="1"/>
  <c r="J138" i="1"/>
  <c r="G138" i="1"/>
  <c r="L137" i="1"/>
  <c r="J137" i="1"/>
  <c r="K137" i="1" s="1"/>
  <c r="G137" i="1"/>
  <c r="O136" i="1"/>
  <c r="L136" i="1"/>
  <c r="J136" i="1"/>
  <c r="G136" i="1"/>
  <c r="K136" i="1" s="1"/>
  <c r="M136" i="1" s="1"/>
  <c r="N136" i="1" s="1"/>
  <c r="L135" i="1"/>
  <c r="J135" i="1"/>
  <c r="G135" i="1"/>
  <c r="L134" i="1"/>
  <c r="J134" i="1"/>
  <c r="G134" i="1"/>
  <c r="K134" i="1" s="1"/>
  <c r="M134" i="1" s="1"/>
  <c r="O133" i="1"/>
  <c r="L133" i="1"/>
  <c r="J133" i="1"/>
  <c r="G133" i="1"/>
  <c r="K133" i="1" s="1"/>
  <c r="L132" i="1"/>
  <c r="J132" i="1"/>
  <c r="G132" i="1"/>
  <c r="K132" i="1" s="1"/>
  <c r="M132" i="1" s="1"/>
  <c r="L131" i="1"/>
  <c r="J131" i="1"/>
  <c r="G131" i="1"/>
  <c r="K131" i="1" s="1"/>
  <c r="M131" i="1" s="1"/>
  <c r="O131" i="1" s="1"/>
  <c r="L130" i="1"/>
  <c r="J130" i="1"/>
  <c r="G130" i="1"/>
  <c r="K130" i="1" s="1"/>
  <c r="M130" i="1" s="1"/>
  <c r="L129" i="1"/>
  <c r="J129" i="1"/>
  <c r="G129" i="1"/>
  <c r="K129" i="1" s="1"/>
  <c r="M129" i="1" s="1"/>
  <c r="L128" i="1"/>
  <c r="K128" i="1"/>
  <c r="M128" i="1" s="1"/>
  <c r="J128" i="1"/>
  <c r="G128" i="1"/>
  <c r="L127" i="1"/>
  <c r="J127" i="1"/>
  <c r="G127" i="1"/>
  <c r="K127" i="1" s="1"/>
  <c r="M127" i="1" s="1"/>
  <c r="O126" i="1"/>
  <c r="M126" i="1"/>
  <c r="N126" i="1" s="1"/>
  <c r="L126" i="1"/>
  <c r="K126" i="1"/>
  <c r="J126" i="1"/>
  <c r="G126" i="1"/>
  <c r="L125" i="1"/>
  <c r="J125" i="1"/>
  <c r="K125" i="1" s="1"/>
  <c r="M125" i="1" s="1"/>
  <c r="G125" i="1"/>
  <c r="O124" i="1"/>
  <c r="L124" i="1"/>
  <c r="J124" i="1"/>
  <c r="G124" i="1"/>
  <c r="K124" i="1" s="1"/>
  <c r="M124" i="1" s="1"/>
  <c r="N124" i="1" s="1"/>
  <c r="L123" i="1"/>
  <c r="J123" i="1"/>
  <c r="G123" i="1"/>
  <c r="L122" i="1"/>
  <c r="J122" i="1"/>
  <c r="G122" i="1"/>
  <c r="K122" i="1" s="1"/>
  <c r="M122" i="1" s="1"/>
  <c r="L121" i="1"/>
  <c r="J121" i="1"/>
  <c r="G121" i="1"/>
  <c r="K121" i="1" s="1"/>
  <c r="L120" i="1"/>
  <c r="J120" i="1"/>
  <c r="G120" i="1"/>
  <c r="L119" i="1"/>
  <c r="J119" i="1"/>
  <c r="G119" i="1"/>
  <c r="K119" i="1" s="1"/>
  <c r="M119" i="1" s="1"/>
  <c r="O119" i="1" s="1"/>
  <c r="L118" i="1"/>
  <c r="K118" i="1"/>
  <c r="M118" i="1" s="1"/>
  <c r="J118" i="1"/>
  <c r="G118" i="1"/>
  <c r="L117" i="1"/>
  <c r="K117" i="1"/>
  <c r="M117" i="1" s="1"/>
  <c r="J117" i="1"/>
  <c r="G117" i="1"/>
  <c r="L116" i="1"/>
  <c r="K116" i="1"/>
  <c r="M116" i="1" s="1"/>
  <c r="J116" i="1"/>
  <c r="G116" i="1"/>
  <c r="L115" i="1"/>
  <c r="J115" i="1"/>
  <c r="G115" i="1"/>
  <c r="K115" i="1" s="1"/>
  <c r="M115" i="1" s="1"/>
  <c r="M114" i="1"/>
  <c r="N114" i="1" s="1"/>
  <c r="L114" i="1"/>
  <c r="K114" i="1"/>
  <c r="J114" i="1"/>
  <c r="G114" i="1"/>
  <c r="L113" i="1"/>
  <c r="J113" i="1"/>
  <c r="K113" i="1" s="1"/>
  <c r="M113" i="1" s="1"/>
  <c r="G113" i="1"/>
  <c r="O112" i="1"/>
  <c r="M112" i="1"/>
  <c r="N112" i="1" s="1"/>
  <c r="L112" i="1"/>
  <c r="K112" i="1"/>
  <c r="J112" i="1"/>
  <c r="G112" i="1"/>
  <c r="L111" i="1"/>
  <c r="J111" i="1"/>
  <c r="G111" i="1"/>
  <c r="L110" i="1"/>
  <c r="J110" i="1"/>
  <c r="G110" i="1"/>
  <c r="K110" i="1" s="1"/>
  <c r="M110" i="1" s="1"/>
  <c r="L109" i="1"/>
  <c r="J109" i="1"/>
  <c r="G109" i="1"/>
  <c r="K109" i="1" s="1"/>
  <c r="L108" i="1"/>
  <c r="J108" i="1"/>
  <c r="G108" i="1"/>
  <c r="K108" i="1" s="1"/>
  <c r="L107" i="1"/>
  <c r="J107" i="1"/>
  <c r="G107" i="1"/>
  <c r="K107" i="1" s="1"/>
  <c r="L106" i="1"/>
  <c r="J106" i="1"/>
  <c r="G106" i="1"/>
  <c r="K106" i="1" s="1"/>
  <c r="M106" i="1" s="1"/>
  <c r="L105" i="1"/>
  <c r="K105" i="1"/>
  <c r="M105" i="1" s="1"/>
  <c r="N105" i="1" s="1"/>
  <c r="J105" i="1"/>
  <c r="G105" i="1"/>
  <c r="M104" i="1"/>
  <c r="O104" i="1" s="1"/>
  <c r="L104" i="1"/>
  <c r="K104" i="1"/>
  <c r="J104" i="1"/>
  <c r="G104" i="1"/>
  <c r="L103" i="1"/>
  <c r="J103" i="1"/>
  <c r="G103" i="1"/>
  <c r="K103" i="1" s="1"/>
  <c r="M103" i="1" s="1"/>
  <c r="L102" i="1"/>
  <c r="J102" i="1"/>
  <c r="K102" i="1" s="1"/>
  <c r="M102" i="1" s="1"/>
  <c r="N102" i="1" s="1"/>
  <c r="G102" i="1"/>
  <c r="L101" i="1"/>
  <c r="K101" i="1"/>
  <c r="M101" i="1" s="1"/>
  <c r="J101" i="1"/>
  <c r="G101" i="1"/>
  <c r="O100" i="1"/>
  <c r="M100" i="1"/>
  <c r="N100" i="1" s="1"/>
  <c r="L100" i="1"/>
  <c r="K100" i="1"/>
  <c r="J100" i="1"/>
  <c r="G100" i="1"/>
  <c r="L99" i="1"/>
  <c r="J99" i="1"/>
  <c r="G99" i="1"/>
  <c r="L98" i="1"/>
  <c r="J98" i="1"/>
  <c r="G98" i="1"/>
  <c r="K98" i="1" s="1"/>
  <c r="M98" i="1" s="1"/>
  <c r="N98" i="1" s="1"/>
  <c r="L97" i="1"/>
  <c r="J97" i="1"/>
  <c r="G97" i="1"/>
  <c r="K97" i="1" s="1"/>
  <c r="O97" i="1" s="1"/>
  <c r="L96" i="1"/>
  <c r="J96" i="1"/>
  <c r="G96" i="1"/>
  <c r="L95" i="1"/>
  <c r="J95" i="1"/>
  <c r="G95" i="1"/>
  <c r="K95" i="1" s="1"/>
  <c r="L94" i="1"/>
  <c r="K94" i="1"/>
  <c r="M94" i="1" s="1"/>
  <c r="J94" i="1"/>
  <c r="G94" i="1"/>
  <c r="N93" i="1"/>
  <c r="L93" i="1"/>
  <c r="J93" i="1"/>
  <c r="G93" i="1"/>
  <c r="K93" i="1" s="1"/>
  <c r="M93" i="1" s="1"/>
  <c r="O93" i="1" s="1"/>
  <c r="L92" i="1"/>
  <c r="J92" i="1"/>
  <c r="G92" i="1"/>
  <c r="K92" i="1" s="1"/>
  <c r="M92" i="1" s="1"/>
  <c r="L91" i="1"/>
  <c r="J91" i="1"/>
  <c r="G91" i="1"/>
  <c r="K91" i="1" s="1"/>
  <c r="M91" i="1" s="1"/>
  <c r="O90" i="1"/>
  <c r="M90" i="1"/>
  <c r="N90" i="1" s="1"/>
  <c r="L90" i="1"/>
  <c r="K90" i="1"/>
  <c r="J90" i="1"/>
  <c r="G90" i="1"/>
  <c r="L89" i="1"/>
  <c r="J89" i="1"/>
  <c r="K89" i="1" s="1"/>
  <c r="M89" i="1" s="1"/>
  <c r="G89" i="1"/>
  <c r="M88" i="1"/>
  <c r="N88" i="1" s="1"/>
  <c r="L88" i="1"/>
  <c r="K88" i="1"/>
  <c r="J88" i="1"/>
  <c r="G88" i="1"/>
  <c r="L87" i="1"/>
  <c r="J87" i="1"/>
  <c r="G87" i="1"/>
  <c r="K87" i="1" s="1"/>
  <c r="M87" i="1" s="1"/>
  <c r="O86" i="1"/>
  <c r="L86" i="1"/>
  <c r="J86" i="1"/>
  <c r="G86" i="1"/>
  <c r="K86" i="1" s="1"/>
  <c r="M86" i="1" s="1"/>
  <c r="N86" i="1" s="1"/>
  <c r="O85" i="1"/>
  <c r="L85" i="1"/>
  <c r="J85" i="1"/>
  <c r="G85" i="1"/>
  <c r="K85" i="1" s="1"/>
  <c r="M85" i="1" s="1"/>
  <c r="N85" i="1" s="1"/>
  <c r="L84" i="1"/>
  <c r="J84" i="1"/>
  <c r="G84" i="1"/>
  <c r="K84" i="1" s="1"/>
  <c r="M84" i="1" s="1"/>
  <c r="L83" i="1"/>
  <c r="J83" i="1"/>
  <c r="G83" i="1"/>
  <c r="K83" i="1" s="1"/>
  <c r="L82" i="1"/>
  <c r="K82" i="1"/>
  <c r="J82" i="1"/>
  <c r="G82" i="1"/>
  <c r="L81" i="1"/>
  <c r="J81" i="1"/>
  <c r="G81" i="1"/>
  <c r="K81" i="1" s="1"/>
  <c r="M81" i="1" s="1"/>
  <c r="O81" i="1" s="1"/>
  <c r="M80" i="1"/>
  <c r="O80" i="1" s="1"/>
  <c r="L80" i="1"/>
  <c r="K80" i="1"/>
  <c r="J80" i="1"/>
  <c r="G80" i="1"/>
  <c r="L79" i="1"/>
  <c r="J79" i="1"/>
  <c r="G79" i="1"/>
  <c r="K79" i="1" s="1"/>
  <c r="L78" i="1"/>
  <c r="K78" i="1"/>
  <c r="M78" i="1" s="1"/>
  <c r="J78" i="1"/>
  <c r="G78" i="1"/>
  <c r="L77" i="1"/>
  <c r="K77" i="1"/>
  <c r="M77" i="1" s="1"/>
  <c r="J77" i="1"/>
  <c r="G77" i="1"/>
  <c r="O76" i="1"/>
  <c r="M76" i="1"/>
  <c r="N76" i="1" s="1"/>
  <c r="L76" i="1"/>
  <c r="K76" i="1"/>
  <c r="J76" i="1"/>
  <c r="G76" i="1"/>
  <c r="L75" i="1"/>
  <c r="J75" i="1"/>
  <c r="G75" i="1"/>
  <c r="K75" i="1" s="1"/>
  <c r="M75" i="1" s="1"/>
  <c r="L74" i="1"/>
  <c r="J74" i="1"/>
  <c r="G74" i="1"/>
  <c r="K74" i="1" s="1"/>
  <c r="M74" i="1" s="1"/>
  <c r="N74" i="1" s="1"/>
  <c r="L73" i="1"/>
  <c r="J73" i="1"/>
  <c r="G73" i="1"/>
  <c r="K73" i="1" s="1"/>
  <c r="M73" i="1" s="1"/>
  <c r="N73" i="1" s="1"/>
  <c r="L72" i="1"/>
  <c r="J72" i="1"/>
  <c r="G72" i="1"/>
  <c r="K72" i="1" s="1"/>
  <c r="M72" i="1" s="1"/>
  <c r="L71" i="1"/>
  <c r="J71" i="1"/>
  <c r="G71" i="1"/>
  <c r="K71" i="1" s="1"/>
  <c r="M71" i="1" s="1"/>
  <c r="O71" i="1" s="1"/>
  <c r="L70" i="1"/>
  <c r="J70" i="1"/>
  <c r="G70" i="1"/>
  <c r="K70" i="1" s="1"/>
  <c r="M70" i="1" s="1"/>
  <c r="L69" i="1"/>
  <c r="J69" i="1"/>
  <c r="G69" i="1"/>
  <c r="K69" i="1" s="1"/>
  <c r="L68" i="1"/>
  <c r="K68" i="1"/>
  <c r="M68" i="1" s="1"/>
  <c r="J68" i="1"/>
  <c r="G68" i="1"/>
  <c r="L67" i="1"/>
  <c r="J67" i="1"/>
  <c r="G67" i="1"/>
  <c r="K67" i="1" s="1"/>
  <c r="M67" i="1" s="1"/>
  <c r="M66" i="1"/>
  <c r="N66" i="1" s="1"/>
  <c r="L66" i="1"/>
  <c r="K66" i="1"/>
  <c r="J66" i="1"/>
  <c r="G66" i="1"/>
  <c r="L65" i="1"/>
  <c r="J65" i="1"/>
  <c r="K65" i="1" s="1"/>
  <c r="M65" i="1" s="1"/>
  <c r="G65" i="1"/>
  <c r="M64" i="1"/>
  <c r="N64" i="1" s="1"/>
  <c r="L64" i="1"/>
  <c r="K64" i="1"/>
  <c r="J64" i="1"/>
  <c r="G64" i="1"/>
  <c r="L63" i="1"/>
  <c r="J63" i="1"/>
  <c r="G63" i="1"/>
  <c r="L62" i="1"/>
  <c r="J62" i="1"/>
  <c r="G62" i="1"/>
  <c r="K62" i="1" s="1"/>
  <c r="M62" i="1" s="1"/>
  <c r="N62" i="1" s="1"/>
  <c r="L61" i="1"/>
  <c r="J61" i="1"/>
  <c r="G61" i="1"/>
  <c r="L60" i="1"/>
  <c r="J60" i="1"/>
  <c r="G60" i="1"/>
  <c r="L59" i="1"/>
  <c r="J59" i="1"/>
  <c r="G59" i="1"/>
  <c r="K59" i="1" s="1"/>
  <c r="L58" i="1"/>
  <c r="K58" i="1"/>
  <c r="M58" i="1" s="1"/>
  <c r="J58" i="1"/>
  <c r="G58" i="1"/>
  <c r="L57" i="1"/>
  <c r="J57" i="1"/>
  <c r="G57" i="1"/>
  <c r="K57" i="1" s="1"/>
  <c r="L56" i="1"/>
  <c r="K56" i="1"/>
  <c r="O56" i="1" s="1"/>
  <c r="J56" i="1"/>
  <c r="G56" i="1"/>
  <c r="L55" i="1"/>
  <c r="J55" i="1"/>
  <c r="G55" i="1"/>
  <c r="K55" i="1" s="1"/>
  <c r="M55" i="1" s="1"/>
  <c r="M54" i="1"/>
  <c r="N54" i="1" s="1"/>
  <c r="L54" i="1"/>
  <c r="K54" i="1"/>
  <c r="J54" i="1"/>
  <c r="G54" i="1"/>
  <c r="L53" i="1"/>
  <c r="J53" i="1"/>
  <c r="K53" i="1" s="1"/>
  <c r="M53" i="1" s="1"/>
  <c r="G53" i="1"/>
  <c r="L52" i="1"/>
  <c r="J52" i="1"/>
  <c r="G52" i="1"/>
  <c r="K52" i="1" s="1"/>
  <c r="M52" i="1" s="1"/>
  <c r="L51" i="1"/>
  <c r="J51" i="1"/>
  <c r="G51" i="1"/>
  <c r="K51" i="1" s="1"/>
  <c r="M51" i="1" s="1"/>
  <c r="L50" i="1"/>
  <c r="J50" i="1"/>
  <c r="G50" i="1"/>
  <c r="K50" i="1" s="1"/>
  <c r="M50" i="1" s="1"/>
  <c r="N50" i="1" s="1"/>
  <c r="L49" i="1"/>
  <c r="J49" i="1"/>
  <c r="G49" i="1"/>
  <c r="K49" i="1" s="1"/>
  <c r="L48" i="1"/>
  <c r="J48" i="1"/>
  <c r="G48" i="1"/>
  <c r="K48" i="1" s="1"/>
  <c r="M48" i="1" s="1"/>
  <c r="L47" i="1"/>
  <c r="J47" i="1"/>
  <c r="G47" i="1"/>
  <c r="K47" i="1" s="1"/>
  <c r="L46" i="1"/>
  <c r="J46" i="1"/>
  <c r="G46" i="1"/>
  <c r="K46" i="1" s="1"/>
  <c r="M46" i="1" s="1"/>
  <c r="L45" i="1"/>
  <c r="J45" i="1"/>
  <c r="G45" i="1"/>
  <c r="K45" i="1" s="1"/>
  <c r="M45" i="1" s="1"/>
  <c r="O45" i="1" s="1"/>
  <c r="M44" i="1"/>
  <c r="N44" i="1" s="1"/>
  <c r="L44" i="1"/>
  <c r="K44" i="1"/>
  <c r="O44" i="1" s="1"/>
  <c r="J44" i="1"/>
  <c r="G44" i="1"/>
  <c r="L43" i="1"/>
  <c r="J43" i="1"/>
  <c r="G43" i="1"/>
  <c r="K43" i="1" s="1"/>
  <c r="M42" i="1"/>
  <c r="N42" i="1" s="1"/>
  <c r="L42" i="1"/>
  <c r="K42" i="1"/>
  <c r="J42" i="1"/>
  <c r="G42" i="1"/>
  <c r="L41" i="1"/>
  <c r="K41" i="1"/>
  <c r="M41" i="1" s="1"/>
  <c r="J41" i="1"/>
  <c r="G41" i="1"/>
  <c r="M40" i="1"/>
  <c r="N40" i="1" s="1"/>
  <c r="L40" i="1"/>
  <c r="K40" i="1"/>
  <c r="J40" i="1"/>
  <c r="G40" i="1"/>
  <c r="L39" i="1"/>
  <c r="J39" i="1"/>
  <c r="G39" i="1"/>
  <c r="L38" i="1"/>
  <c r="J38" i="1"/>
  <c r="G38" i="1"/>
  <c r="K38" i="1" s="1"/>
  <c r="M38" i="1" s="1"/>
  <c r="N38" i="1" s="1"/>
  <c r="L37" i="1"/>
  <c r="J37" i="1"/>
  <c r="G37" i="1"/>
  <c r="K37" i="1" s="1"/>
  <c r="M37" i="1" s="1"/>
  <c r="O37" i="1" s="1"/>
  <c r="L36" i="1"/>
  <c r="J36" i="1"/>
  <c r="G36" i="1"/>
  <c r="K36" i="1" s="1"/>
  <c r="L35" i="1"/>
  <c r="K35" i="1"/>
  <c r="M35" i="1" s="1"/>
  <c r="J35" i="1"/>
  <c r="G35" i="1"/>
  <c r="L34" i="1"/>
  <c r="J34" i="1"/>
  <c r="K34" i="1" s="1"/>
  <c r="M34" i="1" s="1"/>
  <c r="G34" i="1"/>
  <c r="M33" i="1"/>
  <c r="N33" i="1" s="1"/>
  <c r="L33" i="1"/>
  <c r="K33" i="1"/>
  <c r="J33" i="1"/>
  <c r="G33" i="1"/>
  <c r="L32" i="1"/>
  <c r="M32" i="1" s="1"/>
  <c r="N32" i="1" s="1"/>
  <c r="J32" i="1"/>
  <c r="G32" i="1"/>
  <c r="K32" i="1" s="1"/>
  <c r="O32" i="1" s="1"/>
  <c r="O31" i="1"/>
  <c r="L31" i="1"/>
  <c r="J31" i="1"/>
  <c r="G31" i="1"/>
  <c r="K31" i="1" s="1"/>
  <c r="M31" i="1" s="1"/>
  <c r="N31" i="1" s="1"/>
  <c r="L30" i="1"/>
  <c r="J30" i="1"/>
  <c r="G30" i="1"/>
  <c r="K30" i="1" s="1"/>
  <c r="M30" i="1" s="1"/>
  <c r="N30" i="1" s="1"/>
  <c r="L29" i="1"/>
  <c r="J29" i="1"/>
  <c r="G29" i="1"/>
  <c r="K29" i="1" s="1"/>
  <c r="N28" i="1"/>
  <c r="L28" i="1"/>
  <c r="J28" i="1"/>
  <c r="G28" i="1"/>
  <c r="K28" i="1" s="1"/>
  <c r="M28" i="1" s="1"/>
  <c r="O28" i="1" s="1"/>
  <c r="L27" i="1"/>
  <c r="J27" i="1"/>
  <c r="G27" i="1"/>
  <c r="K27" i="1" s="1"/>
  <c r="M27" i="1" s="1"/>
  <c r="L26" i="1"/>
  <c r="J26" i="1"/>
  <c r="G26" i="1"/>
  <c r="K26" i="1" s="1"/>
  <c r="M26" i="1" s="1"/>
  <c r="O26" i="1" s="1"/>
  <c r="L25" i="1"/>
  <c r="K25" i="1"/>
  <c r="M25" i="1" s="1"/>
  <c r="J25" i="1"/>
  <c r="G25" i="1"/>
  <c r="L24" i="1"/>
  <c r="J24" i="1"/>
  <c r="G24" i="1"/>
  <c r="K24" i="1" s="1"/>
  <c r="M24" i="1" s="1"/>
  <c r="L23" i="1"/>
  <c r="K23" i="1"/>
  <c r="M23" i="1" s="1"/>
  <c r="J23" i="1"/>
  <c r="G23" i="1"/>
  <c r="L22" i="1"/>
  <c r="K22" i="1"/>
  <c r="M22" i="1" s="1"/>
  <c r="J22" i="1"/>
  <c r="G22" i="1"/>
  <c r="L21" i="1"/>
  <c r="J21" i="1"/>
  <c r="G21" i="1"/>
  <c r="K21" i="1" s="1"/>
  <c r="M21" i="1" s="1"/>
  <c r="M20" i="1"/>
  <c r="L20" i="1"/>
  <c r="J20" i="1"/>
  <c r="G20" i="1"/>
  <c r="K20" i="1" s="1"/>
  <c r="L19" i="1"/>
  <c r="J19" i="1"/>
  <c r="G19" i="1"/>
  <c r="K19" i="1" s="1"/>
  <c r="M19" i="1" s="1"/>
  <c r="N19" i="1" s="1"/>
  <c r="L18" i="1"/>
  <c r="J18" i="1"/>
  <c r="G18" i="1"/>
  <c r="K18" i="1" s="1"/>
  <c r="M18" i="1" s="1"/>
  <c r="O18" i="1" s="1"/>
  <c r="L17" i="1"/>
  <c r="J17" i="1"/>
  <c r="G17" i="1"/>
  <c r="K17" i="1" s="1"/>
  <c r="M17" i="1" s="1"/>
  <c r="O17" i="1" s="1"/>
  <c r="L16" i="1"/>
  <c r="J16" i="1"/>
  <c r="G16" i="1"/>
  <c r="K16" i="1" s="1"/>
  <c r="M16" i="1" s="1"/>
  <c r="O16" i="1" s="1"/>
  <c r="L15" i="1"/>
  <c r="J15" i="1"/>
  <c r="G15" i="1"/>
  <c r="K15" i="1" s="1"/>
  <c r="M15" i="1" s="1"/>
  <c r="L14" i="1"/>
  <c r="K14" i="1"/>
  <c r="M14" i="1" s="1"/>
  <c r="O14" i="1" s="1"/>
  <c r="J14" i="1"/>
  <c r="G14" i="1"/>
  <c r="L13" i="1"/>
  <c r="K13" i="1"/>
  <c r="M13" i="1" s="1"/>
  <c r="J13" i="1"/>
  <c r="G13" i="1"/>
  <c r="M12" i="1"/>
  <c r="L12" i="1"/>
  <c r="J12" i="1"/>
  <c r="G12" i="1"/>
  <c r="K12" i="1" s="1"/>
  <c r="L11" i="1"/>
  <c r="K11" i="1"/>
  <c r="M11" i="1" s="1"/>
  <c r="J11" i="1"/>
  <c r="G11" i="1"/>
  <c r="L10" i="1"/>
  <c r="K10" i="1"/>
  <c r="M10" i="1" s="1"/>
  <c r="N10" i="1" s="1"/>
  <c r="J10" i="1"/>
  <c r="G10" i="1"/>
  <c r="L9" i="1"/>
  <c r="J9" i="1"/>
  <c r="G9" i="1"/>
  <c r="K9" i="1" s="1"/>
  <c r="O9" i="1" s="1"/>
  <c r="L8" i="1"/>
  <c r="J8" i="1"/>
  <c r="G8" i="1"/>
  <c r="K8" i="1" s="1"/>
  <c r="M8" i="1" s="1"/>
  <c r="O7" i="1"/>
  <c r="L7" i="1"/>
  <c r="J7" i="1"/>
  <c r="G7" i="1"/>
  <c r="K7" i="1" s="1"/>
  <c r="M7" i="1" s="1"/>
  <c r="N7" i="1" s="1"/>
  <c r="L6" i="1"/>
  <c r="J6" i="1"/>
  <c r="G6" i="1"/>
  <c r="K6" i="1" s="1"/>
  <c r="M6" i="1" s="1"/>
  <c r="O6" i="1" s="1"/>
  <c r="L5" i="1"/>
  <c r="J5" i="1"/>
  <c r="G5" i="1"/>
  <c r="K5" i="1" s="1"/>
  <c r="L4" i="1"/>
  <c r="J4" i="1"/>
  <c r="G4" i="1"/>
  <c r="K4" i="1" s="1"/>
  <c r="M4" i="1" s="1"/>
  <c r="O4" i="1" s="1"/>
  <c r="L3" i="1"/>
  <c r="J3" i="1"/>
  <c r="G3" i="1"/>
  <c r="K3" i="1" s="1"/>
  <c r="M3" i="1" s="1"/>
  <c r="O3" i="1" l="1"/>
  <c r="N3" i="1"/>
  <c r="O34" i="1"/>
  <c r="N34" i="1"/>
  <c r="N21" i="1"/>
  <c r="O21" i="1"/>
  <c r="N52" i="1"/>
  <c r="O52" i="1"/>
  <c r="O92" i="1"/>
  <c r="N92" i="1"/>
  <c r="O125" i="1"/>
  <c r="N125" i="1"/>
  <c r="O149" i="1"/>
  <c r="N149" i="1"/>
  <c r="O152" i="1"/>
  <c r="N152" i="1"/>
  <c r="O166" i="1"/>
  <c r="M166" i="1"/>
  <c r="N166" i="1" s="1"/>
  <c r="O89" i="1"/>
  <c r="N89" i="1"/>
  <c r="O128" i="1"/>
  <c r="N128" i="1"/>
  <c r="O176" i="1"/>
  <c r="N176" i="1"/>
  <c r="O214" i="1"/>
  <c r="N214" i="1"/>
  <c r="O185" i="1"/>
  <c r="N185" i="1"/>
  <c r="O106" i="1"/>
  <c r="N106" i="1"/>
  <c r="O171" i="1"/>
  <c r="N171" i="1"/>
  <c r="O219" i="1"/>
  <c r="N219" i="1"/>
  <c r="O190" i="1"/>
  <c r="N190" i="1"/>
  <c r="O8" i="1"/>
  <c r="N8" i="1"/>
  <c r="O75" i="1"/>
  <c r="N75" i="1"/>
  <c r="O113" i="1"/>
  <c r="N113" i="1"/>
  <c r="O116" i="1"/>
  <c r="N116" i="1"/>
  <c r="O130" i="1"/>
  <c r="N130" i="1"/>
  <c r="O137" i="1"/>
  <c r="M137" i="1"/>
  <c r="N137" i="1" s="1"/>
  <c r="O147" i="1"/>
  <c r="N147" i="1"/>
  <c r="O178" i="1"/>
  <c r="N178" i="1"/>
  <c r="O224" i="1"/>
  <c r="N224" i="1"/>
  <c r="O25" i="1"/>
  <c r="N25" i="1"/>
  <c r="O15" i="1"/>
  <c r="N15" i="1"/>
  <c r="O164" i="1"/>
  <c r="N164" i="1"/>
  <c r="O226" i="1"/>
  <c r="N226" i="1"/>
  <c r="O212" i="1"/>
  <c r="N212" i="1"/>
  <c r="O207" i="1"/>
  <c r="N207" i="1"/>
  <c r="N35" i="1"/>
  <c r="O35" i="1"/>
  <c r="N23" i="1"/>
  <c r="O23" i="1"/>
  <c r="O27" i="1"/>
  <c r="N27" i="1"/>
  <c r="O51" i="1"/>
  <c r="N51" i="1"/>
  <c r="N78" i="1"/>
  <c r="O78" i="1"/>
  <c r="O13" i="1"/>
  <c r="N13" i="1"/>
  <c r="N11" i="1"/>
  <c r="O11" i="1"/>
  <c r="O70" i="1"/>
  <c r="N70" i="1"/>
  <c r="O195" i="1"/>
  <c r="N195" i="1"/>
  <c r="O53" i="1"/>
  <c r="N53" i="1"/>
  <c r="O87" i="1"/>
  <c r="N87" i="1"/>
  <c r="O46" i="1"/>
  <c r="N46" i="1"/>
  <c r="O65" i="1"/>
  <c r="N65" i="1"/>
  <c r="O68" i="1"/>
  <c r="N68" i="1"/>
  <c r="O12" i="1"/>
  <c r="N12" i="1"/>
  <c r="O20" i="1"/>
  <c r="N20" i="1"/>
  <c r="O175" i="1"/>
  <c r="N175" i="1"/>
  <c r="O84" i="1"/>
  <c r="N84" i="1"/>
  <c r="O187" i="1"/>
  <c r="N187" i="1"/>
  <c r="N6" i="1"/>
  <c r="N16" i="1"/>
  <c r="O40" i="1"/>
  <c r="M57" i="1"/>
  <c r="N57" i="1" s="1"/>
  <c r="O57" i="1"/>
  <c r="K60" i="1"/>
  <c r="M60" i="1" s="1"/>
  <c r="K63" i="1"/>
  <c r="O73" i="1"/>
  <c r="K120" i="1"/>
  <c r="M120" i="1" s="1"/>
  <c r="N131" i="1"/>
  <c r="K135" i="1"/>
  <c r="M135" i="1" s="1"/>
  <c r="O161" i="1"/>
  <c r="N161" i="1"/>
  <c r="O170" i="1"/>
  <c r="N170" i="1"/>
  <c r="O181" i="1"/>
  <c r="N193" i="1"/>
  <c r="O196" i="1"/>
  <c r="O211" i="1"/>
  <c r="M211" i="1"/>
  <c r="N211" i="1" s="1"/>
  <c r="M217" i="1"/>
  <c r="O243" i="1"/>
  <c r="N243" i="1"/>
  <c r="O72" i="1"/>
  <c r="N72" i="1"/>
  <c r="O48" i="1"/>
  <c r="N48" i="1"/>
  <c r="O59" i="1"/>
  <c r="M59" i="1"/>
  <c r="N59" i="1" s="1"/>
  <c r="O148" i="1"/>
  <c r="N80" i="1"/>
  <c r="O94" i="1"/>
  <c r="N94" i="1"/>
  <c r="O102" i="1"/>
  <c r="O22" i="1"/>
  <c r="N22" i="1"/>
  <c r="N81" i="1"/>
  <c r="O132" i="1"/>
  <c r="N132" i="1"/>
  <c r="N143" i="1"/>
  <c r="O173" i="1"/>
  <c r="N173" i="1"/>
  <c r="O182" i="1"/>
  <c r="N182" i="1"/>
  <c r="O202" i="1"/>
  <c r="N202" i="1"/>
  <c r="O208" i="1"/>
  <c r="O223" i="1"/>
  <c r="N223" i="1"/>
  <c r="O77" i="1"/>
  <c r="N77" i="1"/>
  <c r="N165" i="1"/>
  <c r="O165" i="1"/>
  <c r="N18" i="1"/>
  <c r="O67" i="1"/>
  <c r="N67" i="1"/>
  <c r="O108" i="1"/>
  <c r="M108" i="1"/>
  <c r="N108" i="1" s="1"/>
  <c r="N145" i="1"/>
  <c r="O24" i="1"/>
  <c r="N24" i="1"/>
  <c r="O134" i="1"/>
  <c r="N134" i="1"/>
  <c r="O42" i="1"/>
  <c r="M56" i="1"/>
  <c r="N56" i="1" s="1"/>
  <c r="O30" i="1"/>
  <c r="O36" i="1"/>
  <c r="M36" i="1"/>
  <c r="N36" i="1" s="1"/>
  <c r="O38" i="1"/>
  <c r="O54" i="1"/>
  <c r="O98" i="1"/>
  <c r="O114" i="1"/>
  <c r="N117" i="1"/>
  <c r="O117" i="1"/>
  <c r="N129" i="1"/>
  <c r="O129" i="1"/>
  <c r="N140" i="1"/>
  <c r="K144" i="1"/>
  <c r="M144" i="1" s="1"/>
  <c r="N155" i="1"/>
  <c r="O194" i="1"/>
  <c r="M194" i="1"/>
  <c r="N194" i="1" s="1"/>
  <c r="O220" i="1"/>
  <c r="O235" i="1"/>
  <c r="M235" i="1"/>
  <c r="N235" i="1" s="1"/>
  <c r="M241" i="1"/>
  <c r="O246" i="1"/>
  <c r="M252" i="1"/>
  <c r="N252" i="1" s="1"/>
  <c r="O122" i="1"/>
  <c r="N122" i="1"/>
  <c r="O64" i="1"/>
  <c r="N169" i="1"/>
  <c r="M9" i="1"/>
  <c r="N9" i="1" s="1"/>
  <c r="O33" i="1"/>
  <c r="K39" i="1"/>
  <c r="O41" i="1"/>
  <c r="N41" i="1"/>
  <c r="O55" i="1"/>
  <c r="N55" i="1"/>
  <c r="K61" i="1"/>
  <c r="M61" i="1" s="1"/>
  <c r="K96" i="1"/>
  <c r="M96" i="1" s="1"/>
  <c r="K99" i="1"/>
  <c r="M99" i="1" s="1"/>
  <c r="O101" i="1"/>
  <c r="N101" i="1"/>
  <c r="O115" i="1"/>
  <c r="N115" i="1"/>
  <c r="M121" i="1"/>
  <c r="M141" i="1"/>
  <c r="N141" i="1" s="1"/>
  <c r="O141" i="1"/>
  <c r="O156" i="1"/>
  <c r="N156" i="1"/>
  <c r="N167" i="1"/>
  <c r="O197" i="1"/>
  <c r="N197" i="1"/>
  <c r="O206" i="1"/>
  <c r="N206" i="1"/>
  <c r="N229" i="1"/>
  <c r="O232" i="1"/>
  <c r="O247" i="1"/>
  <c r="M247" i="1"/>
  <c r="N247" i="1" s="1"/>
  <c r="O142" i="1"/>
  <c r="N142" i="1"/>
  <c r="N26" i="1"/>
  <c r="O146" i="1"/>
  <c r="N146" i="1"/>
  <c r="O19" i="1"/>
  <c r="N4" i="1"/>
  <c r="N14" i="1"/>
  <c r="N17" i="1"/>
  <c r="M47" i="1"/>
  <c r="N71" i="1"/>
  <c r="O74" i="1"/>
  <c r="M82" i="1"/>
  <c r="O107" i="1"/>
  <c r="M107" i="1"/>
  <c r="N107" i="1" s="1"/>
  <c r="O110" i="1"/>
  <c r="N110" i="1"/>
  <c r="M133" i="1"/>
  <c r="N133" i="1" s="1"/>
  <c r="N153" i="1"/>
  <c r="O153" i="1"/>
  <c r="K168" i="1"/>
  <c r="M168" i="1" s="1"/>
  <c r="N179" i="1"/>
  <c r="K183" i="1"/>
  <c r="M183" i="1" s="1"/>
  <c r="O209" i="1"/>
  <c r="N209" i="1"/>
  <c r="O218" i="1"/>
  <c r="N218" i="1"/>
  <c r="O238" i="1"/>
  <c r="N238" i="1"/>
  <c r="O244" i="1"/>
  <c r="O253" i="1"/>
  <c r="M253" i="1"/>
  <c r="N253" i="1" s="1"/>
  <c r="O230" i="1"/>
  <c r="M230" i="1"/>
  <c r="N230" i="1" s="1"/>
  <c r="M69" i="1"/>
  <c r="N69" i="1" s="1"/>
  <c r="O69" i="1"/>
  <c r="O242" i="1"/>
  <c r="M242" i="1"/>
  <c r="N242" i="1" s="1"/>
  <c r="O5" i="1"/>
  <c r="M5" i="1"/>
  <c r="N5" i="1" s="1"/>
  <c r="O159" i="1"/>
  <c r="N159" i="1"/>
  <c r="O180" i="1"/>
  <c r="N180" i="1"/>
  <c r="O221" i="1"/>
  <c r="N221" i="1"/>
  <c r="O29" i="1"/>
  <c r="M29" i="1"/>
  <c r="N29" i="1" s="1"/>
  <c r="O58" i="1"/>
  <c r="N58" i="1"/>
  <c r="M83" i="1"/>
  <c r="O91" i="1"/>
  <c r="N91" i="1"/>
  <c r="M97" i="1"/>
  <c r="N97" i="1" s="1"/>
  <c r="O118" i="1"/>
  <c r="N118" i="1"/>
  <c r="O139" i="1"/>
  <c r="N139" i="1"/>
  <c r="O150" i="1"/>
  <c r="N177" i="1"/>
  <c r="O177" i="1"/>
  <c r="N188" i="1"/>
  <c r="O192" i="1"/>
  <c r="M192" i="1"/>
  <c r="N192" i="1" s="1"/>
  <c r="O233" i="1"/>
  <c r="N233" i="1"/>
  <c r="O10" i="1"/>
  <c r="O50" i="1"/>
  <c r="O66" i="1"/>
  <c r="O88" i="1"/>
  <c r="N104" i="1"/>
  <c r="K111" i="1"/>
  <c r="M111" i="1" s="1"/>
  <c r="O151" i="1"/>
  <c r="N151" i="1"/>
  <c r="M157" i="1"/>
  <c r="O162" i="1"/>
  <c r="N189" i="1"/>
  <c r="O189" i="1"/>
  <c r="N200" i="1"/>
  <c r="O204" i="1"/>
  <c r="M204" i="1"/>
  <c r="N204" i="1" s="1"/>
  <c r="O245" i="1"/>
  <c r="N245" i="1"/>
  <c r="M201" i="1"/>
  <c r="N201" i="1" s="1"/>
  <c r="O201" i="1"/>
  <c r="O216" i="1"/>
  <c r="N216" i="1"/>
  <c r="N227" i="1"/>
  <c r="K231" i="1"/>
  <c r="M231" i="1" s="1"/>
  <c r="M250" i="1"/>
  <c r="N250" i="1" s="1"/>
  <c r="M254" i="1"/>
  <c r="N254" i="1" s="1"/>
  <c r="N213" i="1"/>
  <c r="O213" i="1"/>
  <c r="O228" i="1"/>
  <c r="M228" i="1"/>
  <c r="N228" i="1" s="1"/>
  <c r="M236" i="1"/>
  <c r="N236" i="1" s="1"/>
  <c r="N239" i="1"/>
  <c r="N225" i="1"/>
  <c r="O225" i="1"/>
  <c r="O240" i="1"/>
  <c r="N240" i="1"/>
  <c r="O251" i="1"/>
  <c r="M251" i="1"/>
  <c r="N251" i="1" s="1"/>
  <c r="O255" i="1"/>
  <c r="M255" i="1"/>
  <c r="N255" i="1" s="1"/>
  <c r="O127" i="1"/>
  <c r="N127" i="1"/>
  <c r="O163" i="1"/>
  <c r="N163" i="1"/>
  <c r="O154" i="1"/>
  <c r="N154" i="1"/>
  <c r="O43" i="1"/>
  <c r="M43" i="1"/>
  <c r="N43" i="1" s="1"/>
  <c r="N45" i="1"/>
  <c r="M49" i="1"/>
  <c r="O62" i="1"/>
  <c r="O95" i="1"/>
  <c r="M95" i="1"/>
  <c r="N95" i="1" s="1"/>
  <c r="O103" i="1"/>
  <c r="N103" i="1"/>
  <c r="M109" i="1"/>
  <c r="N119" i="1"/>
  <c r="K123" i="1"/>
  <c r="M123" i="1" s="1"/>
  <c r="O158" i="1"/>
  <c r="N158" i="1"/>
  <c r="O184" i="1"/>
  <c r="O199" i="1"/>
  <c r="N199" i="1"/>
  <c r="M205" i="1"/>
  <c r="N205" i="1" s="1"/>
  <c r="N237" i="1"/>
  <c r="O237" i="1"/>
  <c r="O105" i="1"/>
  <c r="O241" i="1" l="1"/>
  <c r="N241" i="1"/>
  <c r="O109" i="1"/>
  <c r="N109" i="1"/>
  <c r="O82" i="1"/>
  <c r="N82" i="1"/>
  <c r="O83" i="1"/>
  <c r="N83" i="1"/>
  <c r="O111" i="1"/>
  <c r="N111" i="1"/>
  <c r="O183" i="1"/>
  <c r="N183" i="1"/>
  <c r="O47" i="1"/>
  <c r="N47" i="1"/>
  <c r="O135" i="1"/>
  <c r="N135" i="1"/>
  <c r="O168" i="1"/>
  <c r="N168" i="1"/>
  <c r="O123" i="1"/>
  <c r="N123" i="1"/>
  <c r="O39" i="1"/>
  <c r="M39" i="1"/>
  <c r="N39" i="1" s="1"/>
  <c r="O217" i="1"/>
  <c r="N217" i="1"/>
  <c r="O120" i="1"/>
  <c r="N120" i="1"/>
  <c r="O121" i="1"/>
  <c r="N121" i="1"/>
  <c r="O144" i="1"/>
  <c r="N144" i="1"/>
  <c r="O99" i="1"/>
  <c r="N99" i="1"/>
  <c r="O63" i="1"/>
  <c r="M63" i="1"/>
  <c r="N63" i="1" s="1"/>
  <c r="O157" i="1"/>
  <c r="N157" i="1"/>
  <c r="O49" i="1"/>
  <c r="N49" i="1"/>
  <c r="O231" i="1"/>
  <c r="N231" i="1"/>
  <c r="O96" i="1"/>
  <c r="N96" i="1"/>
  <c r="O60" i="1"/>
  <c r="N60" i="1"/>
  <c r="O61" i="1"/>
  <c r="N61" i="1"/>
  <c r="O249" i="1"/>
</calcChain>
</file>

<file path=xl/sharedStrings.xml><?xml version="1.0" encoding="utf-8"?>
<sst xmlns="http://schemas.openxmlformats.org/spreadsheetml/2006/main" count="337" uniqueCount="108">
  <si>
    <t>ΝΑΥΤΙΛ. ΓΝ</t>
  </si>
  <si>
    <t>ΕΞΕΤΑΣΤΙΚΗ ΓΝΩΣΕΙΣ</t>
  </si>
  <si>
    <t>7./10</t>
  </si>
  <si>
    <t>ΝΑΥΠΗΓΙΑ</t>
  </si>
  <si>
    <t>EΞΕΤΑΣΤΙΚΗ ΝΑΥΠΗΓΙΑ</t>
  </si>
  <si>
    <t>3./10</t>
  </si>
  <si>
    <t>ΣΥΝΟΛΟ ΠΡΟΦ/ΓΡΑΠ</t>
  </si>
  <si>
    <t>ΣΥΝΟΛΟ ΕΞΕΤΑΣΕΩΝ</t>
  </si>
  <si>
    <t>ΤΕΛΙΚΟΣ</t>
  </si>
  <si>
    <t>Α1</t>
  </si>
  <si>
    <t>37. </t>
  </si>
  <si>
    <t>12. </t>
  </si>
  <si>
    <t>30. </t>
  </si>
  <si>
    <t>1.2.3.4.6.8.10</t>
  </si>
  <si>
    <t>4. </t>
  </si>
  <si>
    <t>13. </t>
  </si>
  <si>
    <t>15. </t>
  </si>
  <si>
    <t>9. </t>
  </si>
  <si>
    <t>1.2.6.8.10</t>
  </si>
  <si>
    <t>3. </t>
  </si>
  <si>
    <t>28. </t>
  </si>
  <si>
    <t>14. </t>
  </si>
  <si>
    <t>33. </t>
  </si>
  <si>
    <t>27. </t>
  </si>
  <si>
    <t>32. </t>
  </si>
  <si>
    <t>11. </t>
  </si>
  <si>
    <t>24. </t>
  </si>
  <si>
    <t>17. </t>
  </si>
  <si>
    <t>23. </t>
  </si>
  <si>
    <t>ΑΠΟΥΣΙΟΛΟΓΟΣ</t>
  </si>
  <si>
    <t>31. </t>
  </si>
  <si>
    <t>36. </t>
  </si>
  <si>
    <t>25. </t>
  </si>
  <si>
    <t>26. </t>
  </si>
  <si>
    <t>8. </t>
  </si>
  <si>
    <t>5. </t>
  </si>
  <si>
    <t>2. </t>
  </si>
  <si>
    <t>7. </t>
  </si>
  <si>
    <t>1. </t>
  </si>
  <si>
    <t>ΑΠΟΥΣΙΟΛΟΓΟ</t>
  </si>
  <si>
    <t>38. </t>
  </si>
  <si>
    <t>20. </t>
  </si>
  <si>
    <t>1.3.4.6.7.8.9.10</t>
  </si>
  <si>
    <t>34. </t>
  </si>
  <si>
    <t>18. </t>
  </si>
  <si>
    <t>1.4.6.9.10</t>
  </si>
  <si>
    <t>16. </t>
  </si>
  <si>
    <t>29. </t>
  </si>
  <si>
    <t>1.2.3.8.9.10</t>
  </si>
  <si>
    <t>35. </t>
  </si>
  <si>
    <t>40. </t>
  </si>
  <si>
    <t>ΨΥΛΛΙΔΗΣ ΑΘΑΝΑΣΙΟΣ</t>
  </si>
  <si>
    <t>Α2</t>
  </si>
  <si>
    <t>39. </t>
  </si>
  <si>
    <t>6. </t>
  </si>
  <si>
    <t>1.6.9.10</t>
  </si>
  <si>
    <t>1.2.6.8.9.10</t>
  </si>
  <si>
    <t>21. </t>
  </si>
  <si>
    <t>1.2.4.6.8.10</t>
  </si>
  <si>
    <t>10. </t>
  </si>
  <si>
    <t>1.2.3.6.9.10</t>
  </si>
  <si>
    <t>1.2.4.6.8.9</t>
  </si>
  <si>
    <t>1.3.6.8.10</t>
  </si>
  <si>
    <t>Α3</t>
  </si>
  <si>
    <t>ΑΓΓΕΛΟΥ ΙΩΑΝΝΗΣ</t>
  </si>
  <si>
    <t>1.9.10</t>
  </si>
  <si>
    <t>1.5.6.8.10</t>
  </si>
  <si>
    <t>1.8.9.10</t>
  </si>
  <si>
    <t>22. </t>
  </si>
  <si>
    <t>1.8.10</t>
  </si>
  <si>
    <t>Α4</t>
  </si>
  <si>
    <t>1.2.3.4.8.9.10</t>
  </si>
  <si>
    <t>2.6.10</t>
  </si>
  <si>
    <t>2.6.8.9.10</t>
  </si>
  <si>
    <t>Α5</t>
  </si>
  <si>
    <t>1.3.4.6.8.10</t>
  </si>
  <si>
    <t>1.6.8.9.10</t>
  </si>
  <si>
    <t>1.2.3.4.6.9.10</t>
  </si>
  <si>
    <t>19. </t>
  </si>
  <si>
    <t>1.2.3.6.8.10</t>
  </si>
  <si>
    <t>1.2.4.6.10</t>
  </si>
  <si>
    <t>1.3.8.10</t>
  </si>
  <si>
    <t>1.3.4.5.8.9.10</t>
  </si>
  <si>
    <t>Α6</t>
  </si>
  <si>
    <t>1.2.3.6.8.9.10</t>
  </si>
  <si>
    <t>1.3.5.6.8.10</t>
  </si>
  <si>
    <t>ΧΟΤΖΑΛΛΙ ΑΓΓΕΛΟΣ</t>
  </si>
  <si>
    <t>1.2.3.4.6.8.9.10</t>
  </si>
  <si>
    <t>Α7</t>
  </si>
  <si>
    <t>1.4.6.10</t>
  </si>
  <si>
    <t>1.4.8.9.10</t>
  </si>
  <si>
    <t>1.2.6.9.10</t>
  </si>
  <si>
    <t>1.4.6.8.10</t>
  </si>
  <si>
    <t>1.3.4.6</t>
  </si>
  <si>
    <t>Α8</t>
  </si>
  <si>
    <t xml:space="preserve">ΑΛΜΠΑΝΗΣ ΙΑΣΩΝ-ΙΩΑΝΝΗΣ </t>
  </si>
  <si>
    <t>1.6.8.10</t>
  </si>
  <si>
    <t>1.3.4.10</t>
  </si>
  <si>
    <t>1.3.6.8.9.10</t>
  </si>
  <si>
    <t>3.6.10</t>
  </si>
  <si>
    <t>ΧΟΝΔΡΟΓΙΑΝΝΗΣ ΓΕΩΡΓΙΟΣ</t>
  </si>
  <si>
    <t>ΜΕΤΑΦΟΡΕΙΣ</t>
  </si>
  <si>
    <t>ΒΑΘΜΟΣ ΠΡΟΦ</t>
  </si>
  <si>
    <t>ΕΞΕΤ NAYT</t>
  </si>
  <si>
    <t>ΕΞΕΤ ΝΑΥΠΗΓΙΑ</t>
  </si>
  <si>
    <t>ΝΑΙ</t>
  </si>
  <si>
    <t>ΟΧΙ</t>
  </si>
  <si>
    <t>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</si>
</sst>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4B183"/>
        <bgColor rgb="FFFF99CC"/>
      </patternFill>
    </fill>
    <fill>
      <patternFill patternType="solid">
        <fgColor rgb="FFB4C7E7"/>
        <bgColor rgb="FFBDD7EE"/>
      </patternFill>
    </fill>
    <fill>
      <patternFill patternType="solid">
        <fgColor rgb="FFBDD7EE"/>
        <bgColor rgb="FFB4C7E7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FFFFCC"/>
      </patternFill>
    </fill>
    <fill>
      <patternFill patternType="solid">
        <fgColor rgb="FFFF4000"/>
        <bgColor rgb="FFFF0000"/>
      </patternFill>
    </fill>
    <fill>
      <patternFill patternType="solid">
        <fgColor rgb="FF92D050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>
      <alignment vertical="center"/>
    </xf>
    <xf numFmtId="0" fontId="1" fillId="4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3" borderId="1" xfId="0" applyFont="1" applyFill="1" applyBorder="1">
      <alignment vertical="center"/>
    </xf>
    <xf numFmtId="164" fontId="0" fillId="2" borderId="0" xfId="0" applyNumberFormat="1" applyFill="1">
      <alignment vertical="center"/>
    </xf>
    <xf numFmtId="0" fontId="0" fillId="5" borderId="1" xfId="0" applyFill="1" applyBorder="1">
      <alignment vertical="center"/>
    </xf>
    <xf numFmtId="164" fontId="0" fillId="4" borderId="0" xfId="0" applyNumberFormat="1" applyFill="1">
      <alignment vertical="center"/>
    </xf>
    <xf numFmtId="164" fontId="0" fillId="6" borderId="0" xfId="0" applyNumberFormat="1" applyFill="1">
      <alignment vertical="center"/>
    </xf>
    <xf numFmtId="164" fontId="0" fillId="6" borderId="1" xfId="0" applyNumberFormat="1" applyFill="1" applyBorder="1">
      <alignment vertical="center"/>
    </xf>
    <xf numFmtId="0" fontId="4" fillId="8" borderId="0" xfId="0" applyFont="1" applyFill="1">
      <alignment vertical="center"/>
    </xf>
    <xf numFmtId="0" fontId="0" fillId="8" borderId="0" xfId="0" applyFont="1" applyFill="1">
      <alignment vertical="center"/>
    </xf>
    <xf numFmtId="164" fontId="0" fillId="8" borderId="0" xfId="0" applyNumberFormat="1" applyFill="1">
      <alignment vertical="center"/>
    </xf>
    <xf numFmtId="0" fontId="0" fillId="5" borderId="1" xfId="0" applyFont="1" applyFill="1" applyBorder="1">
      <alignment vertical="center"/>
    </xf>
    <xf numFmtId="164" fontId="4" fillId="8" borderId="0" xfId="0" applyNumberFormat="1" applyFont="1" applyFill="1">
      <alignment vertical="center"/>
    </xf>
    <xf numFmtId="0" fontId="4" fillId="5" borderId="1" xfId="0" applyFont="1" applyFill="1" applyBorder="1">
      <alignment vertical="center"/>
    </xf>
    <xf numFmtId="164" fontId="0" fillId="0" borderId="0" xfId="0" applyNumberFormat="1">
      <alignment vertical="center"/>
    </xf>
    <xf numFmtId="164" fontId="0" fillId="5" borderId="1" xfId="0" applyNumberForma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9" borderId="0" xfId="0" applyFont="1" applyFill="1">
      <alignment vertical="center"/>
    </xf>
    <xf numFmtId="2" fontId="1" fillId="0" borderId="0" xfId="0" applyNumberFormat="1" applyFont="1">
      <alignment vertical="center"/>
    </xf>
    <xf numFmtId="2" fontId="0" fillId="7" borderId="1" xfId="0" applyNumberFormat="1" applyFill="1" applyBorder="1">
      <alignment vertical="center"/>
    </xf>
    <xf numFmtId="2" fontId="0" fillId="0" borderId="0" xfId="0" applyNumberFormat="1">
      <alignment vertical="center"/>
    </xf>
    <xf numFmtId="0" fontId="7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4B183"/>
      <rgbColor rgb="FF3366FF"/>
      <rgbColor rgb="FF33CCCC"/>
      <rgbColor rgb="FF92D050"/>
      <rgbColor rgb="FFFFC0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5"/>
  <sheetViews>
    <sheetView tabSelected="1" zoomScaleNormal="100" workbookViewId="0">
      <pane ySplit="2" topLeftCell="A191" activePane="bottomLeft" state="frozen"/>
      <selection pane="bottomLeft" activeCell="D250" sqref="D250:D255"/>
    </sheetView>
  </sheetViews>
  <sheetFormatPr defaultColWidth="10" defaultRowHeight="14.4"/>
  <cols>
    <col min="1" max="1" width="4.21875" customWidth="1"/>
    <col min="2" max="2" width="3.6640625" customWidth="1"/>
    <col min="3" max="3" width="7.109375" customWidth="1"/>
    <col min="4" max="4" width="27.5546875" customWidth="1"/>
    <col min="5" max="5" width="11.44140625" customWidth="1"/>
    <col min="6" max="6" width="11.5546875" customWidth="1"/>
    <col min="7" max="7" width="7.33203125" customWidth="1"/>
    <col min="8" max="8" width="9.88671875" customWidth="1"/>
    <col min="9" max="9" width="13.33203125" customWidth="1"/>
    <col min="10" max="10" width="6.44140625" customWidth="1"/>
    <col min="11" max="12" width="11.88671875" customWidth="1"/>
    <col min="13" max="13" width="10" style="28"/>
    <col min="14" max="14" width="26.33203125" customWidth="1"/>
  </cols>
  <sheetData>
    <row r="1" spans="1:23" ht="33" customHeight="1">
      <c r="E1" s="1" t="s">
        <v>0</v>
      </c>
      <c r="F1" s="2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 t="s">
        <v>6</v>
      </c>
      <c r="L1" s="7" t="s">
        <v>7</v>
      </c>
      <c r="M1" s="26" t="s">
        <v>8</v>
      </c>
    </row>
    <row r="2" spans="1:23" ht="33" customHeight="1">
      <c r="D2" s="8" t="s">
        <v>9</v>
      </c>
      <c r="E2" s="1"/>
      <c r="F2" s="2"/>
      <c r="G2" s="3"/>
      <c r="H2" s="4"/>
      <c r="I2" s="5"/>
      <c r="J2" s="6"/>
      <c r="K2" s="7"/>
      <c r="L2" s="7"/>
      <c r="M2" s="26"/>
    </row>
    <row r="3" spans="1:23">
      <c r="A3" t="s">
        <v>10</v>
      </c>
      <c r="B3">
        <v>14</v>
      </c>
      <c r="C3">
        <v>7893</v>
      </c>
      <c r="E3">
        <v>5</v>
      </c>
      <c r="F3" s="9">
        <v>6.8</v>
      </c>
      <c r="G3" s="10">
        <f t="shared" ref="G3:G66" si="0">(E3*7)/10</f>
        <v>3.5</v>
      </c>
      <c r="H3">
        <v>6</v>
      </c>
      <c r="I3" s="11">
        <v>2</v>
      </c>
      <c r="J3" s="12">
        <f t="shared" ref="J3:J66" si="1">(H3*3)/10</f>
        <v>1.8</v>
      </c>
      <c r="K3" s="13">
        <f t="shared" ref="K3:K66" si="2">G3+J3</f>
        <v>5.3</v>
      </c>
      <c r="L3" s="14">
        <f t="shared" ref="L3:L66" si="3">((F3*7)/10)+((I3*3)/10)</f>
        <v>5.3599999999999994</v>
      </c>
      <c r="M3" s="27">
        <f t="shared" ref="M3:M66" si="4">(K3+L3)/2</f>
        <v>5.33</v>
      </c>
      <c r="N3" t="str">
        <f t="shared" ref="N3:N36" si="5">IF(M3&gt;5, "PASS", "CUT or PREV STUD")</f>
        <v>PASS</v>
      </c>
      <c r="O3">
        <f>IF(M3&gt;=5, 1, 0)</f>
        <v>1</v>
      </c>
    </row>
    <row r="4" spans="1:23">
      <c r="A4" t="s">
        <v>11</v>
      </c>
      <c r="B4">
        <v>12</v>
      </c>
      <c r="C4">
        <v>7870</v>
      </c>
      <c r="E4">
        <v>6.4</v>
      </c>
      <c r="F4" s="9">
        <v>6.3</v>
      </c>
      <c r="G4" s="10">
        <f t="shared" si="0"/>
        <v>4.4800000000000004</v>
      </c>
      <c r="H4">
        <v>7</v>
      </c>
      <c r="I4" s="11">
        <v>3</v>
      </c>
      <c r="J4" s="12">
        <f t="shared" si="1"/>
        <v>2.1</v>
      </c>
      <c r="K4" s="13">
        <f t="shared" si="2"/>
        <v>6.58</v>
      </c>
      <c r="L4" s="14">
        <f t="shared" si="3"/>
        <v>5.3100000000000005</v>
      </c>
      <c r="M4" s="27">
        <f t="shared" si="4"/>
        <v>5.9450000000000003</v>
      </c>
      <c r="N4" t="str">
        <f t="shared" si="5"/>
        <v>PASS</v>
      </c>
      <c r="O4">
        <f>IF(M4&gt;=5, 1, 0)</f>
        <v>1</v>
      </c>
    </row>
    <row r="5" spans="1:23" hidden="1">
      <c r="A5" t="s">
        <v>12</v>
      </c>
      <c r="B5">
        <v>13</v>
      </c>
      <c r="C5">
        <v>7633</v>
      </c>
      <c r="F5" s="9"/>
      <c r="G5" s="10">
        <f t="shared" si="0"/>
        <v>0</v>
      </c>
      <c r="I5" s="11"/>
      <c r="J5" s="12">
        <f t="shared" si="1"/>
        <v>0</v>
      </c>
      <c r="K5" s="13">
        <f t="shared" si="2"/>
        <v>0</v>
      </c>
      <c r="L5" s="14">
        <f t="shared" si="3"/>
        <v>0</v>
      </c>
      <c r="M5" s="27">
        <f t="shared" si="4"/>
        <v>0</v>
      </c>
      <c r="N5" t="str">
        <f t="shared" si="5"/>
        <v>CUT or PREV STUD</v>
      </c>
      <c r="O5">
        <f>IF(K5&gt;=5, 1, 0)</f>
        <v>0</v>
      </c>
      <c r="V5" t="s">
        <v>13</v>
      </c>
    </row>
    <row r="6" spans="1:23">
      <c r="A6" t="s">
        <v>14</v>
      </c>
      <c r="B6">
        <v>11</v>
      </c>
      <c r="C6">
        <v>7859</v>
      </c>
      <c r="E6">
        <v>6.2</v>
      </c>
      <c r="F6" s="9">
        <v>7</v>
      </c>
      <c r="G6" s="10">
        <f t="shared" si="0"/>
        <v>4.34</v>
      </c>
      <c r="H6">
        <v>9</v>
      </c>
      <c r="I6" s="11">
        <v>8</v>
      </c>
      <c r="J6" s="12">
        <f t="shared" si="1"/>
        <v>2.7</v>
      </c>
      <c r="K6" s="13">
        <f t="shared" si="2"/>
        <v>7.04</v>
      </c>
      <c r="L6" s="14">
        <f t="shared" si="3"/>
        <v>7.3000000000000007</v>
      </c>
      <c r="M6" s="27">
        <f t="shared" si="4"/>
        <v>7.17</v>
      </c>
      <c r="N6" t="str">
        <f t="shared" si="5"/>
        <v>PASS</v>
      </c>
      <c r="O6">
        <f>IF(M6&gt;=5, 1, 0)</f>
        <v>1</v>
      </c>
    </row>
    <row r="7" spans="1:23">
      <c r="A7" t="s">
        <v>15</v>
      </c>
      <c r="B7">
        <v>12</v>
      </c>
      <c r="C7">
        <v>7871</v>
      </c>
      <c r="E7">
        <v>5.8</v>
      </c>
      <c r="F7" s="9">
        <v>6.5</v>
      </c>
      <c r="G7" s="10">
        <f t="shared" si="0"/>
        <v>4.0600000000000005</v>
      </c>
      <c r="H7">
        <v>6</v>
      </c>
      <c r="I7" s="11">
        <v>3</v>
      </c>
      <c r="J7" s="12">
        <f t="shared" si="1"/>
        <v>1.8</v>
      </c>
      <c r="K7" s="13">
        <f t="shared" si="2"/>
        <v>5.86</v>
      </c>
      <c r="L7" s="14">
        <f t="shared" si="3"/>
        <v>5.45</v>
      </c>
      <c r="M7" s="27">
        <f t="shared" si="4"/>
        <v>5.6550000000000002</v>
      </c>
      <c r="N7" t="str">
        <f t="shared" si="5"/>
        <v>PASS</v>
      </c>
      <c r="O7">
        <f>IF(M7&gt;=5, 1, 0)</f>
        <v>1</v>
      </c>
    </row>
    <row r="8" spans="1:23">
      <c r="A8" t="s">
        <v>16</v>
      </c>
      <c r="B8">
        <v>12</v>
      </c>
      <c r="C8">
        <v>7873</v>
      </c>
      <c r="E8">
        <v>8</v>
      </c>
      <c r="F8" s="9">
        <v>8.3000000000000007</v>
      </c>
      <c r="G8" s="10">
        <f t="shared" si="0"/>
        <v>5.6</v>
      </c>
      <c r="H8">
        <v>5</v>
      </c>
      <c r="I8" s="11">
        <v>2</v>
      </c>
      <c r="J8" s="12">
        <f t="shared" si="1"/>
        <v>1.5</v>
      </c>
      <c r="K8" s="13">
        <f t="shared" si="2"/>
        <v>7.1</v>
      </c>
      <c r="L8" s="14">
        <f t="shared" si="3"/>
        <v>6.41</v>
      </c>
      <c r="M8" s="27">
        <f t="shared" si="4"/>
        <v>6.7549999999999999</v>
      </c>
      <c r="N8" t="str">
        <f t="shared" si="5"/>
        <v>PASS</v>
      </c>
      <c r="O8">
        <f>IF(M8&gt;=5, 1, 0)</f>
        <v>1</v>
      </c>
    </row>
    <row r="9" spans="1:23" hidden="1">
      <c r="A9" t="s">
        <v>17</v>
      </c>
      <c r="B9">
        <v>11</v>
      </c>
      <c r="C9">
        <v>7564</v>
      </c>
      <c r="F9" s="9"/>
      <c r="G9" s="10">
        <f t="shared" si="0"/>
        <v>0</v>
      </c>
      <c r="I9" s="11"/>
      <c r="J9" s="12">
        <f t="shared" si="1"/>
        <v>0</v>
      </c>
      <c r="K9" s="13">
        <f t="shared" si="2"/>
        <v>0</v>
      </c>
      <c r="L9" s="14">
        <f t="shared" si="3"/>
        <v>0</v>
      </c>
      <c r="M9" s="27">
        <f t="shared" si="4"/>
        <v>0</v>
      </c>
      <c r="N9" t="str">
        <f t="shared" si="5"/>
        <v>CUT or PREV STUD</v>
      </c>
      <c r="O9">
        <f>IF(K9&gt;=5, 1, 0)</f>
        <v>0</v>
      </c>
      <c r="V9" t="s">
        <v>18</v>
      </c>
    </row>
    <row r="10" spans="1:23">
      <c r="A10" t="s">
        <v>19</v>
      </c>
      <c r="B10">
        <v>11</v>
      </c>
      <c r="C10">
        <v>7857</v>
      </c>
      <c r="E10">
        <v>5</v>
      </c>
      <c r="F10" s="9">
        <v>5.5</v>
      </c>
      <c r="G10" s="10">
        <f t="shared" si="0"/>
        <v>3.5</v>
      </c>
      <c r="H10">
        <v>6</v>
      </c>
      <c r="I10" s="11">
        <v>4</v>
      </c>
      <c r="J10" s="12">
        <f t="shared" si="1"/>
        <v>1.8</v>
      </c>
      <c r="K10" s="13">
        <f t="shared" si="2"/>
        <v>5.3</v>
      </c>
      <c r="L10" s="14">
        <f t="shared" si="3"/>
        <v>5.05</v>
      </c>
      <c r="M10" s="27">
        <f t="shared" si="4"/>
        <v>5.1749999999999998</v>
      </c>
      <c r="N10" t="str">
        <f t="shared" si="5"/>
        <v>PASS</v>
      </c>
      <c r="O10">
        <f t="shared" ref="O10:O28" si="6">IF(M10&gt;=5, 1, 0)</f>
        <v>1</v>
      </c>
    </row>
    <row r="11" spans="1:23" s="15" customFormat="1">
      <c r="A11" t="s">
        <v>20</v>
      </c>
      <c r="B11">
        <v>13</v>
      </c>
      <c r="C11">
        <v>7884</v>
      </c>
      <c r="D11"/>
      <c r="E11">
        <v>5.8</v>
      </c>
      <c r="F11" s="9">
        <v>7</v>
      </c>
      <c r="G11" s="10">
        <f t="shared" si="0"/>
        <v>4.0600000000000005</v>
      </c>
      <c r="H11">
        <v>5</v>
      </c>
      <c r="I11" s="11">
        <v>5</v>
      </c>
      <c r="J11" s="12">
        <f t="shared" si="1"/>
        <v>1.5</v>
      </c>
      <c r="K11" s="13">
        <f t="shared" si="2"/>
        <v>5.5600000000000005</v>
      </c>
      <c r="L11" s="14">
        <f t="shared" si="3"/>
        <v>6.4</v>
      </c>
      <c r="M11" s="27">
        <f t="shared" si="4"/>
        <v>5.98</v>
      </c>
      <c r="N11" t="str">
        <f t="shared" si="5"/>
        <v>PASS</v>
      </c>
      <c r="O11">
        <f t="shared" si="6"/>
        <v>1</v>
      </c>
      <c r="P11"/>
      <c r="Q11"/>
      <c r="R11"/>
      <c r="S11"/>
      <c r="T11"/>
      <c r="U11"/>
      <c r="V11"/>
      <c r="W11"/>
    </row>
    <row r="12" spans="1:23">
      <c r="A12" s="16" t="s">
        <v>21</v>
      </c>
      <c r="B12" s="16">
        <v>12</v>
      </c>
      <c r="C12" s="16">
        <v>7872</v>
      </c>
      <c r="D12" s="16"/>
      <c r="E12" s="16">
        <v>4</v>
      </c>
      <c r="F12" s="9">
        <v>4.8</v>
      </c>
      <c r="G12" s="17">
        <f t="shared" si="0"/>
        <v>2.8</v>
      </c>
      <c r="H12" s="16">
        <v>8</v>
      </c>
      <c r="I12" s="18">
        <v>5</v>
      </c>
      <c r="J12" s="17">
        <f t="shared" si="1"/>
        <v>2.4</v>
      </c>
      <c r="K12" s="17">
        <f t="shared" si="2"/>
        <v>5.1999999999999993</v>
      </c>
      <c r="L12" s="14">
        <f t="shared" si="3"/>
        <v>4.8600000000000003</v>
      </c>
      <c r="M12" s="27">
        <f t="shared" si="4"/>
        <v>5.0299999999999994</v>
      </c>
      <c r="N12" t="str">
        <f t="shared" si="5"/>
        <v>PASS</v>
      </c>
      <c r="O12">
        <f t="shared" si="6"/>
        <v>1</v>
      </c>
      <c r="P12" s="16"/>
      <c r="R12" s="16"/>
      <c r="S12" s="16"/>
      <c r="T12" s="16"/>
      <c r="U12" s="16"/>
      <c r="V12" s="16"/>
      <c r="W12" s="16"/>
    </row>
    <row r="13" spans="1:23">
      <c r="A13" t="s">
        <v>22</v>
      </c>
      <c r="B13">
        <v>14</v>
      </c>
      <c r="C13">
        <v>7885</v>
      </c>
      <c r="E13">
        <v>5</v>
      </c>
      <c r="F13" s="9">
        <v>9</v>
      </c>
      <c r="G13" s="10">
        <f t="shared" si="0"/>
        <v>3.5</v>
      </c>
      <c r="H13">
        <v>6</v>
      </c>
      <c r="I13" s="11">
        <v>4</v>
      </c>
      <c r="J13" s="12">
        <f t="shared" si="1"/>
        <v>1.8</v>
      </c>
      <c r="K13" s="13">
        <f t="shared" si="2"/>
        <v>5.3</v>
      </c>
      <c r="L13" s="14">
        <f t="shared" si="3"/>
        <v>7.5</v>
      </c>
      <c r="M13" s="27">
        <f t="shared" si="4"/>
        <v>6.4</v>
      </c>
      <c r="N13" t="str">
        <f t="shared" si="5"/>
        <v>PASS</v>
      </c>
      <c r="O13">
        <f t="shared" si="6"/>
        <v>1</v>
      </c>
    </row>
    <row r="14" spans="1:23" s="16" customFormat="1">
      <c r="A14" t="s">
        <v>23</v>
      </c>
      <c r="B14">
        <v>13</v>
      </c>
      <c r="C14">
        <v>7883</v>
      </c>
      <c r="D14"/>
      <c r="E14">
        <v>6.6</v>
      </c>
      <c r="F14" s="9">
        <v>7</v>
      </c>
      <c r="G14" s="10">
        <f t="shared" si="0"/>
        <v>4.6199999999999992</v>
      </c>
      <c r="H14">
        <v>7</v>
      </c>
      <c r="I14" s="11">
        <v>3</v>
      </c>
      <c r="J14" s="12">
        <f t="shared" si="1"/>
        <v>2.1</v>
      </c>
      <c r="K14" s="13">
        <f t="shared" si="2"/>
        <v>6.7199999999999989</v>
      </c>
      <c r="L14" s="14">
        <f t="shared" si="3"/>
        <v>5.8000000000000007</v>
      </c>
      <c r="M14" s="27">
        <f t="shared" si="4"/>
        <v>6.26</v>
      </c>
      <c r="N14" t="str">
        <f t="shared" si="5"/>
        <v>PASS</v>
      </c>
      <c r="O14">
        <f t="shared" si="6"/>
        <v>1</v>
      </c>
      <c r="P14"/>
      <c r="Q14"/>
      <c r="R14"/>
      <c r="S14"/>
      <c r="T14"/>
      <c r="U14"/>
      <c r="V14"/>
      <c r="W14"/>
    </row>
    <row r="15" spans="1:23">
      <c r="A15" t="s">
        <v>24</v>
      </c>
      <c r="B15">
        <v>14</v>
      </c>
      <c r="C15">
        <v>7864</v>
      </c>
      <c r="E15">
        <v>6</v>
      </c>
      <c r="F15" s="9">
        <v>4.8</v>
      </c>
      <c r="G15" s="10">
        <f t="shared" si="0"/>
        <v>4.2</v>
      </c>
      <c r="H15">
        <v>4</v>
      </c>
      <c r="I15" s="11">
        <v>1</v>
      </c>
      <c r="J15" s="12">
        <f t="shared" si="1"/>
        <v>1.2</v>
      </c>
      <c r="K15" s="13">
        <f t="shared" si="2"/>
        <v>5.4</v>
      </c>
      <c r="L15" s="14">
        <f t="shared" si="3"/>
        <v>3.66</v>
      </c>
      <c r="M15" s="27">
        <f t="shared" si="4"/>
        <v>4.53</v>
      </c>
      <c r="N15" t="str">
        <f t="shared" si="5"/>
        <v>CUT or PREV STUD</v>
      </c>
      <c r="O15">
        <f t="shared" si="6"/>
        <v>0</v>
      </c>
    </row>
    <row r="16" spans="1:23">
      <c r="A16" s="15" t="s">
        <v>25</v>
      </c>
      <c r="B16" s="15">
        <v>12</v>
      </c>
      <c r="C16" s="15">
        <v>7858</v>
      </c>
      <c r="D16" s="15"/>
      <c r="E16" s="15">
        <v>4</v>
      </c>
      <c r="F16" s="9">
        <v>6.3</v>
      </c>
      <c r="G16" s="19">
        <f t="shared" si="0"/>
        <v>2.8</v>
      </c>
      <c r="H16" s="15">
        <v>8</v>
      </c>
      <c r="I16" s="20">
        <v>3</v>
      </c>
      <c r="J16" s="19">
        <f t="shared" si="1"/>
        <v>2.4</v>
      </c>
      <c r="K16" s="19">
        <f t="shared" si="2"/>
        <v>5.1999999999999993</v>
      </c>
      <c r="L16" s="14">
        <f t="shared" si="3"/>
        <v>5.3100000000000005</v>
      </c>
      <c r="M16" s="27">
        <f t="shared" si="4"/>
        <v>5.2549999999999999</v>
      </c>
      <c r="N16" t="str">
        <f t="shared" si="5"/>
        <v>PASS</v>
      </c>
      <c r="O16">
        <f t="shared" si="6"/>
        <v>1</v>
      </c>
      <c r="P16" s="15"/>
      <c r="R16" s="15"/>
      <c r="S16" s="15"/>
      <c r="T16" s="15"/>
      <c r="U16" s="15"/>
      <c r="V16" s="15"/>
      <c r="W16" s="15"/>
    </row>
    <row r="17" spans="1:22">
      <c r="A17" t="s">
        <v>26</v>
      </c>
      <c r="B17">
        <v>13</v>
      </c>
      <c r="C17">
        <v>7879</v>
      </c>
      <c r="E17">
        <v>6.8</v>
      </c>
      <c r="F17" s="9">
        <v>7</v>
      </c>
      <c r="G17" s="10">
        <f t="shared" si="0"/>
        <v>4.76</v>
      </c>
      <c r="H17">
        <v>8</v>
      </c>
      <c r="I17" s="11">
        <v>7</v>
      </c>
      <c r="J17" s="12">
        <f t="shared" si="1"/>
        <v>2.4</v>
      </c>
      <c r="K17" s="13">
        <f t="shared" si="2"/>
        <v>7.16</v>
      </c>
      <c r="L17" s="14">
        <f t="shared" si="3"/>
        <v>7</v>
      </c>
      <c r="M17" s="27">
        <f t="shared" si="4"/>
        <v>7.08</v>
      </c>
      <c r="N17" t="str">
        <f t="shared" si="5"/>
        <v>PASS</v>
      </c>
      <c r="O17">
        <f t="shared" si="6"/>
        <v>1</v>
      </c>
    </row>
    <row r="18" spans="1:22">
      <c r="A18" t="s">
        <v>27</v>
      </c>
      <c r="B18">
        <v>12</v>
      </c>
      <c r="C18">
        <v>7876</v>
      </c>
      <c r="E18">
        <v>4</v>
      </c>
      <c r="F18" s="9">
        <v>6.5</v>
      </c>
      <c r="G18" s="10">
        <f t="shared" si="0"/>
        <v>2.8</v>
      </c>
      <c r="H18">
        <v>5</v>
      </c>
      <c r="I18" s="11">
        <v>0</v>
      </c>
      <c r="J18" s="12">
        <f t="shared" si="1"/>
        <v>1.5</v>
      </c>
      <c r="K18" s="13">
        <f t="shared" si="2"/>
        <v>4.3</v>
      </c>
      <c r="L18" s="14">
        <f t="shared" si="3"/>
        <v>4.55</v>
      </c>
      <c r="M18" s="27">
        <f t="shared" si="4"/>
        <v>4.4249999999999998</v>
      </c>
      <c r="N18" t="str">
        <f t="shared" si="5"/>
        <v>CUT or PREV STUD</v>
      </c>
      <c r="O18">
        <f t="shared" si="6"/>
        <v>0</v>
      </c>
    </row>
    <row r="19" spans="1:22">
      <c r="A19" t="s">
        <v>28</v>
      </c>
      <c r="B19">
        <v>13</v>
      </c>
      <c r="C19">
        <v>7877</v>
      </c>
      <c r="E19">
        <v>6.5</v>
      </c>
      <c r="F19" s="9">
        <v>7.3</v>
      </c>
      <c r="G19" s="10">
        <f t="shared" si="0"/>
        <v>4.55</v>
      </c>
      <c r="H19">
        <v>6</v>
      </c>
      <c r="I19" s="11">
        <v>8</v>
      </c>
      <c r="J19" s="12">
        <f t="shared" si="1"/>
        <v>1.8</v>
      </c>
      <c r="K19" s="13">
        <f t="shared" si="2"/>
        <v>6.35</v>
      </c>
      <c r="L19" s="14">
        <f t="shared" si="3"/>
        <v>7.51</v>
      </c>
      <c r="M19" s="27">
        <f t="shared" si="4"/>
        <v>6.93</v>
      </c>
      <c r="N19" t="str">
        <f t="shared" si="5"/>
        <v>PASS</v>
      </c>
      <c r="O19">
        <f t="shared" si="6"/>
        <v>1</v>
      </c>
      <c r="V19" t="s">
        <v>29</v>
      </c>
    </row>
    <row r="20" spans="1:22">
      <c r="A20" t="s">
        <v>30</v>
      </c>
      <c r="B20">
        <v>14</v>
      </c>
      <c r="C20">
        <v>7863</v>
      </c>
      <c r="E20">
        <v>5</v>
      </c>
      <c r="F20" s="9">
        <v>9.3000000000000007</v>
      </c>
      <c r="G20" s="10">
        <f t="shared" si="0"/>
        <v>3.5</v>
      </c>
      <c r="H20">
        <v>7</v>
      </c>
      <c r="I20" s="11">
        <v>2</v>
      </c>
      <c r="J20" s="12">
        <f t="shared" si="1"/>
        <v>2.1</v>
      </c>
      <c r="K20" s="13">
        <f t="shared" si="2"/>
        <v>5.6</v>
      </c>
      <c r="L20" s="14">
        <f t="shared" si="3"/>
        <v>7.11</v>
      </c>
      <c r="M20" s="27">
        <f t="shared" si="4"/>
        <v>6.3550000000000004</v>
      </c>
      <c r="N20" t="str">
        <f t="shared" si="5"/>
        <v>PASS</v>
      </c>
      <c r="O20">
        <f t="shared" si="6"/>
        <v>1</v>
      </c>
    </row>
    <row r="21" spans="1:22">
      <c r="A21" t="s">
        <v>31</v>
      </c>
      <c r="B21">
        <v>14</v>
      </c>
      <c r="C21">
        <v>7889</v>
      </c>
      <c r="E21">
        <v>8</v>
      </c>
      <c r="F21" s="9">
        <v>7.3</v>
      </c>
      <c r="G21" s="10">
        <f t="shared" si="0"/>
        <v>5.6</v>
      </c>
      <c r="H21">
        <v>7</v>
      </c>
      <c r="I21" s="11">
        <v>4</v>
      </c>
      <c r="J21" s="12">
        <f t="shared" si="1"/>
        <v>2.1</v>
      </c>
      <c r="K21" s="13">
        <f t="shared" si="2"/>
        <v>7.6999999999999993</v>
      </c>
      <c r="L21" s="14">
        <f t="shared" si="3"/>
        <v>6.3100000000000005</v>
      </c>
      <c r="M21" s="27">
        <f t="shared" si="4"/>
        <v>7.0049999999999999</v>
      </c>
      <c r="N21" t="str">
        <f t="shared" si="5"/>
        <v>PASS</v>
      </c>
      <c r="O21">
        <f t="shared" si="6"/>
        <v>1</v>
      </c>
    </row>
    <row r="22" spans="1:22">
      <c r="A22" t="s">
        <v>32</v>
      </c>
      <c r="B22">
        <v>13</v>
      </c>
      <c r="C22">
        <v>7880</v>
      </c>
      <c r="E22">
        <v>6</v>
      </c>
      <c r="F22" s="9">
        <v>7.8</v>
      </c>
      <c r="G22" s="10">
        <f t="shared" si="0"/>
        <v>4.2</v>
      </c>
      <c r="H22">
        <v>6</v>
      </c>
      <c r="I22" s="11">
        <v>7</v>
      </c>
      <c r="J22" s="12">
        <f t="shared" si="1"/>
        <v>1.8</v>
      </c>
      <c r="K22" s="13">
        <f t="shared" si="2"/>
        <v>6</v>
      </c>
      <c r="L22" s="14">
        <f t="shared" si="3"/>
        <v>7.5600000000000005</v>
      </c>
      <c r="M22" s="27">
        <f t="shared" si="4"/>
        <v>6.78</v>
      </c>
      <c r="N22" t="str">
        <f t="shared" si="5"/>
        <v>PASS</v>
      </c>
      <c r="O22">
        <f t="shared" si="6"/>
        <v>1</v>
      </c>
    </row>
    <row r="23" spans="1:22">
      <c r="A23" t="s">
        <v>33</v>
      </c>
      <c r="B23">
        <v>13</v>
      </c>
      <c r="C23">
        <v>7882</v>
      </c>
      <c r="E23">
        <v>4.2</v>
      </c>
      <c r="F23" s="9">
        <v>0</v>
      </c>
      <c r="G23" s="10">
        <f t="shared" si="0"/>
        <v>2.9400000000000004</v>
      </c>
      <c r="H23">
        <v>5</v>
      </c>
      <c r="I23" s="11">
        <v>0</v>
      </c>
      <c r="J23" s="12">
        <f t="shared" si="1"/>
        <v>1.5</v>
      </c>
      <c r="K23" s="13">
        <f t="shared" si="2"/>
        <v>4.4400000000000004</v>
      </c>
      <c r="L23" s="14">
        <f t="shared" si="3"/>
        <v>0</v>
      </c>
      <c r="M23" s="27">
        <f t="shared" si="4"/>
        <v>2.2200000000000002</v>
      </c>
      <c r="N23" t="str">
        <f t="shared" si="5"/>
        <v>CUT or PREV STUD</v>
      </c>
      <c r="O23">
        <f t="shared" si="6"/>
        <v>0</v>
      </c>
    </row>
    <row r="24" spans="1:22">
      <c r="A24" t="s">
        <v>34</v>
      </c>
      <c r="B24">
        <v>11</v>
      </c>
      <c r="C24">
        <v>7713</v>
      </c>
      <c r="E24">
        <v>5</v>
      </c>
      <c r="F24" s="9">
        <v>0</v>
      </c>
      <c r="G24" s="10">
        <f t="shared" si="0"/>
        <v>3.5</v>
      </c>
      <c r="H24">
        <v>7</v>
      </c>
      <c r="I24" s="11">
        <v>0</v>
      </c>
      <c r="J24" s="12">
        <f t="shared" si="1"/>
        <v>2.1</v>
      </c>
      <c r="K24" s="13">
        <f t="shared" si="2"/>
        <v>5.6</v>
      </c>
      <c r="L24" s="14">
        <f t="shared" si="3"/>
        <v>0</v>
      </c>
      <c r="M24" s="27">
        <f t="shared" si="4"/>
        <v>2.8</v>
      </c>
      <c r="N24" t="str">
        <f t="shared" si="5"/>
        <v>CUT or PREV STUD</v>
      </c>
      <c r="O24">
        <f t="shared" si="6"/>
        <v>0</v>
      </c>
    </row>
    <row r="25" spans="1:22">
      <c r="A25" t="s">
        <v>35</v>
      </c>
      <c r="B25">
        <v>11</v>
      </c>
      <c r="C25">
        <v>7861</v>
      </c>
      <c r="E25">
        <v>7.5</v>
      </c>
      <c r="F25" s="9">
        <v>8.3000000000000007</v>
      </c>
      <c r="G25" s="10">
        <f t="shared" si="0"/>
        <v>5.25</v>
      </c>
      <c r="H25">
        <v>5</v>
      </c>
      <c r="I25" s="11">
        <v>5</v>
      </c>
      <c r="J25" s="12">
        <f t="shared" si="1"/>
        <v>1.5</v>
      </c>
      <c r="K25" s="13">
        <f t="shared" si="2"/>
        <v>6.75</v>
      </c>
      <c r="L25" s="14">
        <f t="shared" si="3"/>
        <v>7.3100000000000005</v>
      </c>
      <c r="M25" s="27">
        <f t="shared" si="4"/>
        <v>7.03</v>
      </c>
      <c r="N25" t="str">
        <f t="shared" si="5"/>
        <v>PASS</v>
      </c>
      <c r="O25">
        <f t="shared" si="6"/>
        <v>1</v>
      </c>
    </row>
    <row r="26" spans="1:22">
      <c r="A26" t="s">
        <v>36</v>
      </c>
      <c r="B26">
        <v>11</v>
      </c>
      <c r="C26">
        <v>7855</v>
      </c>
      <c r="E26">
        <v>8.1999999999999993</v>
      </c>
      <c r="F26" s="9">
        <v>6.5</v>
      </c>
      <c r="G26" s="10">
        <f t="shared" si="0"/>
        <v>5.7399999999999993</v>
      </c>
      <c r="H26">
        <v>9</v>
      </c>
      <c r="I26" s="11">
        <v>8</v>
      </c>
      <c r="J26" s="12">
        <f t="shared" si="1"/>
        <v>2.7</v>
      </c>
      <c r="K26" s="13">
        <f t="shared" si="2"/>
        <v>8.44</v>
      </c>
      <c r="L26" s="14">
        <f t="shared" si="3"/>
        <v>6.9499999999999993</v>
      </c>
      <c r="M26" s="27">
        <f t="shared" si="4"/>
        <v>7.6949999999999994</v>
      </c>
      <c r="N26" t="str">
        <f t="shared" si="5"/>
        <v>PASS</v>
      </c>
      <c r="O26">
        <f t="shared" si="6"/>
        <v>1</v>
      </c>
    </row>
    <row r="27" spans="1:22">
      <c r="A27" t="s">
        <v>37</v>
      </c>
      <c r="B27">
        <v>11</v>
      </c>
      <c r="C27">
        <v>7868</v>
      </c>
      <c r="E27">
        <v>5.4</v>
      </c>
      <c r="F27" s="9">
        <v>7</v>
      </c>
      <c r="G27" s="10">
        <f t="shared" si="0"/>
        <v>3.7800000000000002</v>
      </c>
      <c r="H27">
        <v>6</v>
      </c>
      <c r="I27" s="11">
        <v>4</v>
      </c>
      <c r="J27" s="12">
        <f t="shared" si="1"/>
        <v>1.8</v>
      </c>
      <c r="K27" s="13">
        <f t="shared" si="2"/>
        <v>5.58</v>
      </c>
      <c r="L27" s="14">
        <f t="shared" si="3"/>
        <v>6.1000000000000005</v>
      </c>
      <c r="M27" s="27">
        <f t="shared" si="4"/>
        <v>5.84</v>
      </c>
      <c r="N27" t="str">
        <f t="shared" si="5"/>
        <v>PASS</v>
      </c>
      <c r="O27">
        <f t="shared" si="6"/>
        <v>1</v>
      </c>
    </row>
    <row r="28" spans="1:22">
      <c r="A28" t="s">
        <v>38</v>
      </c>
      <c r="B28">
        <v>11</v>
      </c>
      <c r="C28">
        <v>7856</v>
      </c>
      <c r="E28">
        <v>6.2</v>
      </c>
      <c r="F28" s="9">
        <v>9.5</v>
      </c>
      <c r="G28" s="10">
        <f t="shared" si="0"/>
        <v>4.34</v>
      </c>
      <c r="H28" s="21">
        <v>5</v>
      </c>
      <c r="I28" s="22">
        <v>7</v>
      </c>
      <c r="J28" s="12">
        <f t="shared" si="1"/>
        <v>1.5</v>
      </c>
      <c r="K28" s="13">
        <f t="shared" si="2"/>
        <v>5.84</v>
      </c>
      <c r="L28" s="14">
        <f t="shared" si="3"/>
        <v>8.75</v>
      </c>
      <c r="M28" s="27">
        <f t="shared" si="4"/>
        <v>7.2949999999999999</v>
      </c>
      <c r="N28" t="str">
        <f t="shared" si="5"/>
        <v>PASS</v>
      </c>
      <c r="O28">
        <f t="shared" si="6"/>
        <v>1</v>
      </c>
      <c r="V28" t="s">
        <v>39</v>
      </c>
    </row>
    <row r="29" spans="1:22" hidden="1">
      <c r="A29" t="s">
        <v>40</v>
      </c>
      <c r="B29">
        <v>14</v>
      </c>
      <c r="C29">
        <v>7634</v>
      </c>
      <c r="F29" s="9"/>
      <c r="G29" s="10">
        <f t="shared" si="0"/>
        <v>0</v>
      </c>
      <c r="I29" s="11"/>
      <c r="J29" s="12">
        <f t="shared" si="1"/>
        <v>0</v>
      </c>
      <c r="K29" s="13">
        <f t="shared" si="2"/>
        <v>0</v>
      </c>
      <c r="L29" s="14">
        <f t="shared" si="3"/>
        <v>0</v>
      </c>
      <c r="M29" s="27">
        <f t="shared" si="4"/>
        <v>0</v>
      </c>
      <c r="N29" t="str">
        <f t="shared" si="5"/>
        <v>CUT or PREV STUD</v>
      </c>
      <c r="O29">
        <f>IF(K29&gt;=5, 1, 0)</f>
        <v>0</v>
      </c>
      <c r="V29" t="s">
        <v>13</v>
      </c>
    </row>
    <row r="30" spans="1:22" hidden="1">
      <c r="A30" t="s">
        <v>41</v>
      </c>
      <c r="B30">
        <v>12</v>
      </c>
      <c r="C30">
        <v>7588</v>
      </c>
      <c r="F30" s="9"/>
      <c r="G30" s="10">
        <f t="shared" si="0"/>
        <v>0</v>
      </c>
      <c r="I30" s="11"/>
      <c r="J30" s="12">
        <f t="shared" si="1"/>
        <v>0</v>
      </c>
      <c r="K30" s="13">
        <f t="shared" si="2"/>
        <v>0</v>
      </c>
      <c r="L30" s="14">
        <f t="shared" si="3"/>
        <v>0</v>
      </c>
      <c r="M30" s="27">
        <f t="shared" si="4"/>
        <v>0</v>
      </c>
      <c r="N30" t="str">
        <f t="shared" si="5"/>
        <v>CUT or PREV STUD</v>
      </c>
      <c r="O30">
        <f>IF(K30&gt;=5, 1, 0)</f>
        <v>0</v>
      </c>
      <c r="V30" t="s">
        <v>42</v>
      </c>
    </row>
    <row r="31" spans="1:22">
      <c r="A31" t="s">
        <v>43</v>
      </c>
      <c r="B31">
        <v>14</v>
      </c>
      <c r="C31">
        <v>7886</v>
      </c>
      <c r="E31">
        <v>6.2</v>
      </c>
      <c r="F31" s="9">
        <v>5.8</v>
      </c>
      <c r="G31" s="10">
        <f t="shared" si="0"/>
        <v>4.34</v>
      </c>
      <c r="H31">
        <v>6</v>
      </c>
      <c r="I31" s="11">
        <v>5</v>
      </c>
      <c r="J31" s="12">
        <f t="shared" si="1"/>
        <v>1.8</v>
      </c>
      <c r="K31" s="13">
        <f t="shared" si="2"/>
        <v>6.14</v>
      </c>
      <c r="L31" s="14">
        <f t="shared" si="3"/>
        <v>5.5600000000000005</v>
      </c>
      <c r="M31" s="27">
        <f t="shared" si="4"/>
        <v>5.85</v>
      </c>
      <c r="N31" t="str">
        <f t="shared" si="5"/>
        <v>PASS</v>
      </c>
      <c r="O31">
        <f>IF(M31&gt;=5, 1, 0)</f>
        <v>1</v>
      </c>
    </row>
    <row r="32" spans="1:22" hidden="1">
      <c r="A32" t="s">
        <v>44</v>
      </c>
      <c r="B32">
        <v>12</v>
      </c>
      <c r="C32">
        <v>7599</v>
      </c>
      <c r="F32" s="9"/>
      <c r="G32" s="10">
        <f t="shared" si="0"/>
        <v>0</v>
      </c>
      <c r="I32" s="11"/>
      <c r="J32" s="12">
        <f t="shared" si="1"/>
        <v>0</v>
      </c>
      <c r="K32" s="13">
        <f t="shared" si="2"/>
        <v>0</v>
      </c>
      <c r="L32" s="14">
        <f t="shared" si="3"/>
        <v>0</v>
      </c>
      <c r="M32" s="27">
        <f t="shared" si="4"/>
        <v>0</v>
      </c>
      <c r="N32" t="str">
        <f t="shared" si="5"/>
        <v>CUT or PREV STUD</v>
      </c>
      <c r="O32">
        <f>IF(K32&gt;=5, 1, 0)</f>
        <v>0</v>
      </c>
      <c r="V32" t="s">
        <v>45</v>
      </c>
    </row>
    <row r="33" spans="1:22">
      <c r="A33" t="s">
        <v>46</v>
      </c>
      <c r="B33">
        <v>12</v>
      </c>
      <c r="C33">
        <v>7875</v>
      </c>
      <c r="E33">
        <v>7</v>
      </c>
      <c r="F33" s="9">
        <v>5.5</v>
      </c>
      <c r="G33" s="10">
        <f t="shared" si="0"/>
        <v>4.9000000000000004</v>
      </c>
      <c r="H33">
        <v>9</v>
      </c>
      <c r="I33" s="11">
        <v>9</v>
      </c>
      <c r="J33" s="12">
        <f t="shared" si="1"/>
        <v>2.7</v>
      </c>
      <c r="K33" s="13">
        <f t="shared" si="2"/>
        <v>7.6000000000000005</v>
      </c>
      <c r="L33" s="14">
        <f t="shared" si="3"/>
        <v>6.5500000000000007</v>
      </c>
      <c r="M33" s="27">
        <f t="shared" si="4"/>
        <v>7.0750000000000011</v>
      </c>
      <c r="N33" t="str">
        <f t="shared" si="5"/>
        <v>PASS</v>
      </c>
      <c r="O33">
        <f>IF(M33&gt;=5, 1, 0)</f>
        <v>1</v>
      </c>
    </row>
    <row r="34" spans="1:22">
      <c r="A34" t="s">
        <v>47</v>
      </c>
      <c r="B34">
        <v>13</v>
      </c>
      <c r="C34">
        <v>7632</v>
      </c>
      <c r="E34">
        <v>5.5</v>
      </c>
      <c r="F34" s="9">
        <v>6.8</v>
      </c>
      <c r="G34" s="10">
        <f t="shared" si="0"/>
        <v>3.85</v>
      </c>
      <c r="H34">
        <v>5</v>
      </c>
      <c r="I34" s="11">
        <v>2</v>
      </c>
      <c r="J34" s="12">
        <f t="shared" si="1"/>
        <v>1.5</v>
      </c>
      <c r="K34" s="13">
        <f t="shared" si="2"/>
        <v>5.35</v>
      </c>
      <c r="L34" s="14">
        <f t="shared" si="3"/>
        <v>5.3599999999999994</v>
      </c>
      <c r="M34" s="27">
        <f t="shared" si="4"/>
        <v>5.3549999999999995</v>
      </c>
      <c r="N34" t="str">
        <f t="shared" si="5"/>
        <v>PASS</v>
      </c>
      <c r="O34">
        <f>IF(M34&gt;=5, 1, 0)</f>
        <v>1</v>
      </c>
      <c r="V34" t="s">
        <v>48</v>
      </c>
    </row>
    <row r="35" spans="1:22">
      <c r="A35" t="s">
        <v>49</v>
      </c>
      <c r="B35">
        <v>14</v>
      </c>
      <c r="C35">
        <v>7887</v>
      </c>
      <c r="E35">
        <v>6.2</v>
      </c>
      <c r="F35" s="9">
        <v>7.8</v>
      </c>
      <c r="G35" s="10">
        <f t="shared" si="0"/>
        <v>4.34</v>
      </c>
      <c r="H35">
        <v>6</v>
      </c>
      <c r="I35" s="11">
        <v>3</v>
      </c>
      <c r="J35" s="12">
        <f t="shared" si="1"/>
        <v>1.8</v>
      </c>
      <c r="K35" s="13">
        <f t="shared" si="2"/>
        <v>6.14</v>
      </c>
      <c r="L35" s="14">
        <f t="shared" si="3"/>
        <v>6.36</v>
      </c>
      <c r="M35" s="27">
        <f t="shared" si="4"/>
        <v>6.25</v>
      </c>
      <c r="N35" t="str">
        <f t="shared" si="5"/>
        <v>PASS</v>
      </c>
      <c r="O35">
        <f>IF(M35&gt;=5, 1, 0)</f>
        <v>1</v>
      </c>
    </row>
    <row r="36" spans="1:22" hidden="1">
      <c r="A36" t="s">
        <v>50</v>
      </c>
      <c r="B36">
        <v>14</v>
      </c>
      <c r="C36">
        <v>7643</v>
      </c>
      <c r="D36" t="s">
        <v>51</v>
      </c>
      <c r="F36" s="9"/>
      <c r="G36" s="10">
        <f t="shared" si="0"/>
        <v>0</v>
      </c>
      <c r="I36" s="11"/>
      <c r="J36" s="12">
        <f t="shared" si="1"/>
        <v>0</v>
      </c>
      <c r="K36" s="13">
        <f t="shared" si="2"/>
        <v>0</v>
      </c>
      <c r="L36" s="14">
        <f t="shared" si="3"/>
        <v>0</v>
      </c>
      <c r="M36" s="27">
        <f t="shared" si="4"/>
        <v>0</v>
      </c>
      <c r="N36" t="str">
        <f t="shared" si="5"/>
        <v>CUT or PREV STUD</v>
      </c>
      <c r="O36">
        <f>IF(K36&gt;=5, 1, 0)</f>
        <v>0</v>
      </c>
      <c r="V36" t="s">
        <v>13</v>
      </c>
    </row>
    <row r="37" spans="1:22" ht="23.4">
      <c r="D37" s="8" t="s">
        <v>52</v>
      </c>
      <c r="F37" s="9"/>
      <c r="G37" s="10">
        <f t="shared" si="0"/>
        <v>0</v>
      </c>
      <c r="I37" s="11"/>
      <c r="J37" s="12">
        <f t="shared" si="1"/>
        <v>0</v>
      </c>
      <c r="K37" s="13">
        <f t="shared" si="2"/>
        <v>0</v>
      </c>
      <c r="L37" s="14">
        <f t="shared" si="3"/>
        <v>0</v>
      </c>
      <c r="M37" s="27">
        <f t="shared" si="4"/>
        <v>0</v>
      </c>
      <c r="O37">
        <f>IF(M37&gt;=5, 1, 0)</f>
        <v>0</v>
      </c>
    </row>
    <row r="38" spans="1:22">
      <c r="A38" t="s">
        <v>14</v>
      </c>
      <c r="B38">
        <v>21</v>
      </c>
      <c r="C38">
        <v>7895</v>
      </c>
      <c r="E38">
        <v>5.5</v>
      </c>
      <c r="F38" s="9">
        <v>7</v>
      </c>
      <c r="G38" s="10">
        <f t="shared" si="0"/>
        <v>3.85</v>
      </c>
      <c r="H38">
        <v>4</v>
      </c>
      <c r="I38" s="11">
        <v>4</v>
      </c>
      <c r="J38" s="12">
        <f t="shared" si="1"/>
        <v>1.2</v>
      </c>
      <c r="K38" s="13">
        <f t="shared" si="2"/>
        <v>5.05</v>
      </c>
      <c r="L38" s="14">
        <f t="shared" si="3"/>
        <v>6.1000000000000005</v>
      </c>
      <c r="M38" s="27">
        <f t="shared" si="4"/>
        <v>5.5750000000000002</v>
      </c>
      <c r="N38" t="str">
        <f t="shared" ref="N38:N101" si="7">IF(M38&gt;5, "PASS", "CUT or PREV STUD")</f>
        <v>PASS</v>
      </c>
      <c r="O38">
        <f>IF(M38&gt;=5, 1, 0)</f>
        <v>1</v>
      </c>
    </row>
    <row r="39" spans="1:22" hidden="1">
      <c r="A39" t="s">
        <v>53</v>
      </c>
      <c r="B39">
        <v>24</v>
      </c>
      <c r="C39">
        <v>7835</v>
      </c>
      <c r="F39" s="9"/>
      <c r="G39" s="10">
        <f t="shared" si="0"/>
        <v>0</v>
      </c>
      <c r="I39" s="11"/>
      <c r="J39" s="12">
        <f t="shared" si="1"/>
        <v>0</v>
      </c>
      <c r="K39" s="13">
        <f t="shared" si="2"/>
        <v>0</v>
      </c>
      <c r="L39" s="14">
        <f t="shared" si="3"/>
        <v>0</v>
      </c>
      <c r="M39" s="27">
        <f t="shared" si="4"/>
        <v>0</v>
      </c>
      <c r="N39" t="str">
        <f t="shared" si="7"/>
        <v>CUT or PREV STUD</v>
      </c>
      <c r="O39">
        <f>IF(K39&gt;=5, 1, 0)</f>
        <v>0</v>
      </c>
      <c r="V39">
        <v>6.1</v>
      </c>
    </row>
    <row r="40" spans="1:22">
      <c r="A40" t="s">
        <v>49</v>
      </c>
      <c r="B40">
        <v>24</v>
      </c>
      <c r="C40">
        <v>7925</v>
      </c>
      <c r="E40">
        <v>6.8</v>
      </c>
      <c r="F40" s="9">
        <v>6.8</v>
      </c>
      <c r="G40" s="10">
        <f t="shared" si="0"/>
        <v>4.76</v>
      </c>
      <c r="H40">
        <v>5</v>
      </c>
      <c r="I40" s="11">
        <v>5</v>
      </c>
      <c r="J40" s="12">
        <f t="shared" si="1"/>
        <v>1.5</v>
      </c>
      <c r="K40" s="13">
        <f t="shared" si="2"/>
        <v>6.26</v>
      </c>
      <c r="L40" s="14">
        <f t="shared" si="3"/>
        <v>6.26</v>
      </c>
      <c r="M40" s="27">
        <f t="shared" si="4"/>
        <v>6.26</v>
      </c>
      <c r="N40" t="str">
        <f t="shared" si="7"/>
        <v>PASS</v>
      </c>
      <c r="O40">
        <f>IF(M40&gt;=5, 1, 0)</f>
        <v>1</v>
      </c>
    </row>
    <row r="41" spans="1:22">
      <c r="A41" t="s">
        <v>24</v>
      </c>
      <c r="B41">
        <v>24</v>
      </c>
      <c r="C41">
        <v>7922</v>
      </c>
      <c r="E41">
        <v>6</v>
      </c>
      <c r="F41" s="9">
        <v>6.8</v>
      </c>
      <c r="G41" s="10">
        <f t="shared" si="0"/>
        <v>4.2</v>
      </c>
      <c r="H41">
        <v>5</v>
      </c>
      <c r="I41" s="11">
        <v>3</v>
      </c>
      <c r="J41" s="12">
        <f t="shared" si="1"/>
        <v>1.5</v>
      </c>
      <c r="K41" s="13">
        <f t="shared" si="2"/>
        <v>5.7</v>
      </c>
      <c r="L41" s="14">
        <f t="shared" si="3"/>
        <v>5.66</v>
      </c>
      <c r="M41" s="27">
        <f t="shared" si="4"/>
        <v>5.68</v>
      </c>
      <c r="N41" t="str">
        <f t="shared" si="7"/>
        <v>PASS</v>
      </c>
      <c r="O41">
        <f>IF(M41&gt;=5, 1, 0)</f>
        <v>1</v>
      </c>
    </row>
    <row r="42" spans="1:22">
      <c r="A42" t="s">
        <v>54</v>
      </c>
      <c r="B42">
        <v>21</v>
      </c>
      <c r="C42">
        <v>7897</v>
      </c>
      <c r="E42">
        <v>6.7</v>
      </c>
      <c r="F42" s="9">
        <v>9</v>
      </c>
      <c r="G42" s="10">
        <f t="shared" si="0"/>
        <v>4.6899999999999995</v>
      </c>
      <c r="H42">
        <v>4</v>
      </c>
      <c r="I42" s="11">
        <v>4</v>
      </c>
      <c r="J42" s="12">
        <f t="shared" si="1"/>
        <v>1.2</v>
      </c>
      <c r="K42" s="13">
        <f t="shared" si="2"/>
        <v>5.89</v>
      </c>
      <c r="L42" s="14">
        <f t="shared" si="3"/>
        <v>7.5</v>
      </c>
      <c r="M42" s="27">
        <f t="shared" si="4"/>
        <v>6.6950000000000003</v>
      </c>
      <c r="N42" t="str">
        <f t="shared" si="7"/>
        <v>PASS</v>
      </c>
      <c r="O42">
        <f>IF(M42&gt;=5, 1, 0)</f>
        <v>1</v>
      </c>
    </row>
    <row r="43" spans="1:22" hidden="1">
      <c r="A43" t="s">
        <v>50</v>
      </c>
      <c r="B43">
        <v>24</v>
      </c>
      <c r="C43">
        <v>7790</v>
      </c>
      <c r="F43" s="9"/>
      <c r="G43" s="10">
        <f t="shared" si="0"/>
        <v>0</v>
      </c>
      <c r="I43" s="11"/>
      <c r="J43" s="12">
        <f t="shared" si="1"/>
        <v>0</v>
      </c>
      <c r="K43" s="13">
        <f t="shared" si="2"/>
        <v>0</v>
      </c>
      <c r="L43" s="14">
        <f t="shared" si="3"/>
        <v>0</v>
      </c>
      <c r="M43" s="27">
        <f t="shared" si="4"/>
        <v>0</v>
      </c>
      <c r="N43" t="str">
        <f t="shared" si="7"/>
        <v>CUT or PREV STUD</v>
      </c>
      <c r="O43">
        <f>IF(K43&gt;=5, 1, 0)</f>
        <v>0</v>
      </c>
      <c r="V43" t="s">
        <v>55</v>
      </c>
    </row>
    <row r="44" spans="1:22" hidden="1">
      <c r="A44" t="s">
        <v>17</v>
      </c>
      <c r="B44">
        <v>21</v>
      </c>
      <c r="C44">
        <v>7646</v>
      </c>
      <c r="F44" s="9"/>
      <c r="G44" s="10">
        <f t="shared" si="0"/>
        <v>0</v>
      </c>
      <c r="I44" s="11"/>
      <c r="J44" s="12">
        <f t="shared" si="1"/>
        <v>0</v>
      </c>
      <c r="K44" s="13">
        <f t="shared" si="2"/>
        <v>0</v>
      </c>
      <c r="L44" s="14">
        <f t="shared" si="3"/>
        <v>0</v>
      </c>
      <c r="M44" s="27">
        <f t="shared" si="4"/>
        <v>0</v>
      </c>
      <c r="N44" t="str">
        <f t="shared" si="7"/>
        <v>CUT or PREV STUD</v>
      </c>
      <c r="O44">
        <f>IF(K44&gt;=5, 1, 0)</f>
        <v>0</v>
      </c>
      <c r="V44" t="s">
        <v>56</v>
      </c>
    </row>
    <row r="45" spans="1:22">
      <c r="A45" t="s">
        <v>34</v>
      </c>
      <c r="B45">
        <v>21</v>
      </c>
      <c r="C45">
        <v>7900</v>
      </c>
      <c r="E45">
        <v>8</v>
      </c>
      <c r="F45" s="9">
        <v>8.5</v>
      </c>
      <c r="G45" s="10">
        <f t="shared" si="0"/>
        <v>5.6</v>
      </c>
      <c r="H45">
        <v>6</v>
      </c>
      <c r="I45" s="11">
        <v>6</v>
      </c>
      <c r="J45" s="12">
        <f t="shared" si="1"/>
        <v>1.8</v>
      </c>
      <c r="K45" s="13">
        <f t="shared" si="2"/>
        <v>7.3999999999999995</v>
      </c>
      <c r="L45" s="14">
        <f t="shared" si="3"/>
        <v>7.75</v>
      </c>
      <c r="M45" s="27">
        <f t="shared" si="4"/>
        <v>7.5749999999999993</v>
      </c>
      <c r="N45" t="str">
        <f t="shared" si="7"/>
        <v>PASS</v>
      </c>
      <c r="O45">
        <f t="shared" ref="O45:O55" si="8">IF(M45&gt;=5, 1, 0)</f>
        <v>1</v>
      </c>
    </row>
    <row r="46" spans="1:22">
      <c r="A46" t="s">
        <v>22</v>
      </c>
      <c r="B46">
        <v>24</v>
      </c>
      <c r="C46">
        <v>7923</v>
      </c>
      <c r="E46">
        <v>5.5</v>
      </c>
      <c r="F46" s="9">
        <v>7.8</v>
      </c>
      <c r="G46" s="10">
        <f t="shared" si="0"/>
        <v>3.85</v>
      </c>
      <c r="H46">
        <v>9</v>
      </c>
      <c r="I46" s="11">
        <v>9</v>
      </c>
      <c r="J46" s="12">
        <f t="shared" si="1"/>
        <v>2.7</v>
      </c>
      <c r="K46" s="13">
        <f t="shared" si="2"/>
        <v>6.5500000000000007</v>
      </c>
      <c r="L46" s="14">
        <f t="shared" si="3"/>
        <v>8.16</v>
      </c>
      <c r="M46" s="27">
        <f t="shared" si="4"/>
        <v>7.3550000000000004</v>
      </c>
      <c r="N46" t="str">
        <f t="shared" si="7"/>
        <v>PASS</v>
      </c>
      <c r="O46">
        <f t="shared" si="8"/>
        <v>1</v>
      </c>
    </row>
    <row r="47" spans="1:22">
      <c r="A47" t="s">
        <v>33</v>
      </c>
      <c r="B47">
        <v>23</v>
      </c>
      <c r="C47">
        <v>7919</v>
      </c>
      <c r="E47">
        <v>6.5</v>
      </c>
      <c r="F47" s="9">
        <v>7.5</v>
      </c>
      <c r="G47" s="10">
        <f t="shared" si="0"/>
        <v>4.55</v>
      </c>
      <c r="H47">
        <v>8</v>
      </c>
      <c r="I47" s="11">
        <v>9</v>
      </c>
      <c r="J47" s="12">
        <f t="shared" si="1"/>
        <v>2.4</v>
      </c>
      <c r="K47" s="13">
        <f t="shared" si="2"/>
        <v>6.9499999999999993</v>
      </c>
      <c r="L47" s="14">
        <f t="shared" si="3"/>
        <v>7.95</v>
      </c>
      <c r="M47" s="27">
        <f t="shared" si="4"/>
        <v>7.4499999999999993</v>
      </c>
      <c r="N47" t="str">
        <f t="shared" si="7"/>
        <v>PASS</v>
      </c>
      <c r="O47">
        <f t="shared" si="8"/>
        <v>1</v>
      </c>
    </row>
    <row r="48" spans="1:22">
      <c r="A48" t="s">
        <v>15</v>
      </c>
      <c r="B48">
        <v>22</v>
      </c>
      <c r="C48">
        <v>7903</v>
      </c>
      <c r="E48">
        <v>6.7</v>
      </c>
      <c r="F48" s="9">
        <v>8.8000000000000007</v>
      </c>
      <c r="G48" s="10">
        <f t="shared" si="0"/>
        <v>4.6899999999999995</v>
      </c>
      <c r="H48">
        <v>5</v>
      </c>
      <c r="I48" s="11">
        <v>2</v>
      </c>
      <c r="J48" s="12">
        <f t="shared" si="1"/>
        <v>1.5</v>
      </c>
      <c r="K48" s="13">
        <f t="shared" si="2"/>
        <v>6.1899999999999995</v>
      </c>
      <c r="L48" s="14">
        <f t="shared" si="3"/>
        <v>6.7600000000000007</v>
      </c>
      <c r="M48" s="27">
        <f t="shared" si="4"/>
        <v>6.4749999999999996</v>
      </c>
      <c r="N48" t="str">
        <f t="shared" si="7"/>
        <v>PASS</v>
      </c>
      <c r="O48">
        <f t="shared" si="8"/>
        <v>1</v>
      </c>
    </row>
    <row r="49" spans="1:22">
      <c r="A49" t="s">
        <v>35</v>
      </c>
      <c r="B49">
        <v>21</v>
      </c>
      <c r="C49">
        <v>7896</v>
      </c>
      <c r="E49">
        <v>5.6</v>
      </c>
      <c r="F49" s="9">
        <v>7.5</v>
      </c>
      <c r="G49" s="10">
        <f t="shared" si="0"/>
        <v>3.9199999999999995</v>
      </c>
      <c r="H49">
        <v>6</v>
      </c>
      <c r="I49" s="11">
        <v>6</v>
      </c>
      <c r="J49" s="12">
        <f t="shared" si="1"/>
        <v>1.8</v>
      </c>
      <c r="K49" s="13">
        <f t="shared" si="2"/>
        <v>5.72</v>
      </c>
      <c r="L49" s="14">
        <f t="shared" si="3"/>
        <v>7.05</v>
      </c>
      <c r="M49" s="27">
        <f t="shared" si="4"/>
        <v>6.3849999999999998</v>
      </c>
      <c r="N49" t="str">
        <f t="shared" si="7"/>
        <v>PASS</v>
      </c>
      <c r="O49">
        <f t="shared" si="8"/>
        <v>1</v>
      </c>
    </row>
    <row r="50" spans="1:22">
      <c r="A50" t="s">
        <v>44</v>
      </c>
      <c r="B50">
        <v>22</v>
      </c>
      <c r="C50">
        <v>7909</v>
      </c>
      <c r="E50">
        <v>6</v>
      </c>
      <c r="F50" s="9">
        <v>7.8</v>
      </c>
      <c r="G50" s="10">
        <f t="shared" si="0"/>
        <v>4.2</v>
      </c>
      <c r="H50">
        <v>7</v>
      </c>
      <c r="I50" s="11">
        <v>4</v>
      </c>
      <c r="J50" s="12">
        <f t="shared" si="1"/>
        <v>2.1</v>
      </c>
      <c r="K50" s="13">
        <f t="shared" si="2"/>
        <v>6.3000000000000007</v>
      </c>
      <c r="L50" s="14">
        <f t="shared" si="3"/>
        <v>6.66</v>
      </c>
      <c r="M50" s="27">
        <f t="shared" si="4"/>
        <v>6.48</v>
      </c>
      <c r="N50" t="str">
        <f t="shared" si="7"/>
        <v>PASS</v>
      </c>
      <c r="O50">
        <f t="shared" si="8"/>
        <v>1</v>
      </c>
    </row>
    <row r="51" spans="1:22">
      <c r="A51" t="s">
        <v>28</v>
      </c>
      <c r="B51">
        <v>23</v>
      </c>
      <c r="C51">
        <v>7913</v>
      </c>
      <c r="E51">
        <v>6</v>
      </c>
      <c r="F51" s="9">
        <v>9.5</v>
      </c>
      <c r="G51" s="10">
        <f t="shared" si="0"/>
        <v>4.2</v>
      </c>
      <c r="H51">
        <v>8</v>
      </c>
      <c r="I51" s="11">
        <v>7</v>
      </c>
      <c r="J51" s="12">
        <f t="shared" si="1"/>
        <v>2.4</v>
      </c>
      <c r="K51" s="13">
        <f t="shared" si="2"/>
        <v>6.6</v>
      </c>
      <c r="L51" s="14">
        <f t="shared" si="3"/>
        <v>8.75</v>
      </c>
      <c r="M51" s="27">
        <f t="shared" si="4"/>
        <v>7.6749999999999998</v>
      </c>
      <c r="N51" t="str">
        <f t="shared" si="7"/>
        <v>PASS</v>
      </c>
      <c r="O51">
        <f t="shared" si="8"/>
        <v>1</v>
      </c>
      <c r="V51" t="s">
        <v>29</v>
      </c>
    </row>
    <row r="52" spans="1:22">
      <c r="A52" t="s">
        <v>36</v>
      </c>
      <c r="B52">
        <v>21</v>
      </c>
      <c r="C52">
        <v>7866</v>
      </c>
      <c r="E52">
        <v>5</v>
      </c>
      <c r="F52" s="9">
        <v>6.8</v>
      </c>
      <c r="G52" s="10">
        <f t="shared" si="0"/>
        <v>3.5</v>
      </c>
      <c r="H52">
        <v>3</v>
      </c>
      <c r="I52" s="11">
        <v>3</v>
      </c>
      <c r="J52" s="12">
        <f t="shared" si="1"/>
        <v>0.9</v>
      </c>
      <c r="K52" s="13">
        <f t="shared" si="2"/>
        <v>4.4000000000000004</v>
      </c>
      <c r="L52" s="14">
        <f t="shared" si="3"/>
        <v>5.66</v>
      </c>
      <c r="M52" s="27">
        <f t="shared" si="4"/>
        <v>5.03</v>
      </c>
      <c r="N52" t="str">
        <f t="shared" si="7"/>
        <v>PASS</v>
      </c>
      <c r="O52">
        <f t="shared" si="8"/>
        <v>1</v>
      </c>
      <c r="V52" t="s">
        <v>29</v>
      </c>
    </row>
    <row r="53" spans="1:22">
      <c r="A53" t="s">
        <v>46</v>
      </c>
      <c r="B53">
        <v>22</v>
      </c>
      <c r="C53">
        <v>7906</v>
      </c>
      <c r="E53">
        <v>6</v>
      </c>
      <c r="F53" s="9">
        <v>6.5</v>
      </c>
      <c r="G53" s="10">
        <f t="shared" si="0"/>
        <v>4.2</v>
      </c>
      <c r="H53">
        <v>5</v>
      </c>
      <c r="I53" s="11">
        <v>6</v>
      </c>
      <c r="J53" s="12">
        <f t="shared" si="1"/>
        <v>1.5</v>
      </c>
      <c r="K53" s="13">
        <f t="shared" si="2"/>
        <v>5.7</v>
      </c>
      <c r="L53" s="14">
        <f t="shared" si="3"/>
        <v>6.35</v>
      </c>
      <c r="M53" s="27">
        <f t="shared" si="4"/>
        <v>6.0250000000000004</v>
      </c>
      <c r="N53" t="str">
        <f t="shared" si="7"/>
        <v>PASS</v>
      </c>
      <c r="O53">
        <f t="shared" si="8"/>
        <v>1</v>
      </c>
    </row>
    <row r="54" spans="1:22">
      <c r="A54" t="s">
        <v>57</v>
      </c>
      <c r="B54">
        <v>23</v>
      </c>
      <c r="C54">
        <v>7878</v>
      </c>
      <c r="E54">
        <v>6.5</v>
      </c>
      <c r="F54" s="9">
        <v>7</v>
      </c>
      <c r="G54" s="10">
        <f t="shared" si="0"/>
        <v>4.55</v>
      </c>
      <c r="H54">
        <v>7</v>
      </c>
      <c r="I54" s="11">
        <v>5</v>
      </c>
      <c r="J54" s="12">
        <f t="shared" si="1"/>
        <v>2.1</v>
      </c>
      <c r="K54" s="13">
        <f t="shared" si="2"/>
        <v>6.65</v>
      </c>
      <c r="L54" s="14">
        <f t="shared" si="3"/>
        <v>6.4</v>
      </c>
      <c r="M54" s="27">
        <f t="shared" si="4"/>
        <v>6.5250000000000004</v>
      </c>
      <c r="N54" t="str">
        <f t="shared" si="7"/>
        <v>PASS</v>
      </c>
      <c r="O54">
        <f t="shared" si="8"/>
        <v>1</v>
      </c>
    </row>
    <row r="55" spans="1:22">
      <c r="A55" t="s">
        <v>31</v>
      </c>
      <c r="B55">
        <v>24</v>
      </c>
      <c r="C55">
        <v>7926</v>
      </c>
      <c r="E55">
        <v>6.8</v>
      </c>
      <c r="F55" s="9">
        <v>8</v>
      </c>
      <c r="G55" s="10">
        <f t="shared" si="0"/>
        <v>4.76</v>
      </c>
      <c r="H55">
        <v>7</v>
      </c>
      <c r="I55" s="11">
        <v>3</v>
      </c>
      <c r="J55" s="12">
        <f t="shared" si="1"/>
        <v>2.1</v>
      </c>
      <c r="K55" s="13">
        <f t="shared" si="2"/>
        <v>6.8599999999999994</v>
      </c>
      <c r="L55" s="14">
        <f t="shared" si="3"/>
        <v>6.5</v>
      </c>
      <c r="M55" s="27">
        <f t="shared" si="4"/>
        <v>6.68</v>
      </c>
      <c r="N55" t="str">
        <f t="shared" si="7"/>
        <v>PASS</v>
      </c>
      <c r="O55">
        <f t="shared" si="8"/>
        <v>1</v>
      </c>
    </row>
    <row r="56" spans="1:22" hidden="1">
      <c r="A56" t="s">
        <v>10</v>
      </c>
      <c r="B56">
        <v>24</v>
      </c>
      <c r="C56">
        <v>7656</v>
      </c>
      <c r="F56" s="9"/>
      <c r="G56" s="10">
        <f t="shared" si="0"/>
        <v>0</v>
      </c>
      <c r="I56" s="11"/>
      <c r="J56" s="12">
        <f t="shared" si="1"/>
        <v>0</v>
      </c>
      <c r="K56" s="13">
        <f t="shared" si="2"/>
        <v>0</v>
      </c>
      <c r="L56" s="14">
        <f t="shared" si="3"/>
        <v>0</v>
      </c>
      <c r="M56" s="27">
        <f t="shared" si="4"/>
        <v>0</v>
      </c>
      <c r="N56" t="str">
        <f t="shared" si="7"/>
        <v>CUT or PREV STUD</v>
      </c>
      <c r="O56">
        <f>IF(K56&gt;=5, 1, 0)</f>
        <v>0</v>
      </c>
      <c r="V56" t="s">
        <v>18</v>
      </c>
    </row>
    <row r="57" spans="1:22" hidden="1">
      <c r="A57" t="s">
        <v>47</v>
      </c>
      <c r="B57">
        <v>23</v>
      </c>
      <c r="C57">
        <v>7655</v>
      </c>
      <c r="F57" s="9"/>
      <c r="G57" s="10">
        <f t="shared" si="0"/>
        <v>0</v>
      </c>
      <c r="I57" s="11"/>
      <c r="J57" s="12">
        <f t="shared" si="1"/>
        <v>0</v>
      </c>
      <c r="K57" s="13">
        <f t="shared" si="2"/>
        <v>0</v>
      </c>
      <c r="L57" s="14">
        <f t="shared" si="3"/>
        <v>0</v>
      </c>
      <c r="M57" s="27">
        <f t="shared" si="4"/>
        <v>0</v>
      </c>
      <c r="N57" t="str">
        <f t="shared" si="7"/>
        <v>CUT or PREV STUD</v>
      </c>
      <c r="O57">
        <f>IF(K57&gt;=5, 1, 0)</f>
        <v>0</v>
      </c>
      <c r="V57" t="s">
        <v>58</v>
      </c>
    </row>
    <row r="58" spans="1:22">
      <c r="A58" t="s">
        <v>43</v>
      </c>
      <c r="B58">
        <v>24</v>
      </c>
      <c r="C58">
        <v>7924</v>
      </c>
      <c r="E58">
        <v>7</v>
      </c>
      <c r="F58" s="9">
        <v>7.5</v>
      </c>
      <c r="G58" s="10">
        <f t="shared" si="0"/>
        <v>4.9000000000000004</v>
      </c>
      <c r="H58">
        <v>6</v>
      </c>
      <c r="I58" s="11">
        <v>4</v>
      </c>
      <c r="J58" s="12">
        <f t="shared" si="1"/>
        <v>1.8</v>
      </c>
      <c r="K58" s="13">
        <f t="shared" si="2"/>
        <v>6.7</v>
      </c>
      <c r="L58" s="14">
        <f t="shared" si="3"/>
        <v>6.45</v>
      </c>
      <c r="M58" s="27">
        <f t="shared" si="4"/>
        <v>6.5750000000000002</v>
      </c>
      <c r="N58" t="str">
        <f t="shared" si="7"/>
        <v>PASS</v>
      </c>
      <c r="O58">
        <f>IF(M58&gt;=5, 1, 0)</f>
        <v>1</v>
      </c>
    </row>
    <row r="59" spans="1:22" hidden="1">
      <c r="A59" t="s">
        <v>59</v>
      </c>
      <c r="B59">
        <v>21</v>
      </c>
      <c r="C59">
        <v>7649</v>
      </c>
      <c r="F59" s="9"/>
      <c r="G59" s="10">
        <f t="shared" si="0"/>
        <v>0</v>
      </c>
      <c r="I59" s="11"/>
      <c r="J59" s="12">
        <f t="shared" si="1"/>
        <v>0</v>
      </c>
      <c r="K59" s="13">
        <f t="shared" si="2"/>
        <v>0</v>
      </c>
      <c r="L59" s="14">
        <f t="shared" si="3"/>
        <v>0</v>
      </c>
      <c r="M59" s="27">
        <f t="shared" si="4"/>
        <v>0</v>
      </c>
      <c r="N59" t="str">
        <f t="shared" si="7"/>
        <v>CUT or PREV STUD</v>
      </c>
      <c r="O59">
        <f>IF(K59&gt;=5, 1, 0)</f>
        <v>0</v>
      </c>
      <c r="V59" t="s">
        <v>60</v>
      </c>
    </row>
    <row r="60" spans="1:22">
      <c r="A60" t="s">
        <v>26</v>
      </c>
      <c r="B60">
        <v>23</v>
      </c>
      <c r="C60">
        <v>7915</v>
      </c>
      <c r="E60">
        <v>5.8</v>
      </c>
      <c r="F60" s="9">
        <v>7.8</v>
      </c>
      <c r="G60" s="10">
        <f t="shared" si="0"/>
        <v>4.0600000000000005</v>
      </c>
      <c r="H60">
        <v>6</v>
      </c>
      <c r="I60" s="11">
        <v>6</v>
      </c>
      <c r="J60" s="12">
        <f t="shared" si="1"/>
        <v>1.8</v>
      </c>
      <c r="K60" s="13">
        <f t="shared" si="2"/>
        <v>5.86</v>
      </c>
      <c r="L60" s="14">
        <f t="shared" si="3"/>
        <v>7.26</v>
      </c>
      <c r="M60" s="27">
        <f t="shared" si="4"/>
        <v>6.5600000000000005</v>
      </c>
      <c r="N60" t="str">
        <f t="shared" si="7"/>
        <v>PASS</v>
      </c>
      <c r="O60">
        <f>IF(M60&gt;=5, 1, 0)</f>
        <v>1</v>
      </c>
    </row>
    <row r="61" spans="1:22">
      <c r="A61" t="s">
        <v>23</v>
      </c>
      <c r="B61">
        <v>23</v>
      </c>
      <c r="C61">
        <v>7921</v>
      </c>
      <c r="E61">
        <v>6.9</v>
      </c>
      <c r="F61" s="9">
        <v>7.8</v>
      </c>
      <c r="G61" s="10">
        <f t="shared" si="0"/>
        <v>4.83</v>
      </c>
      <c r="H61">
        <v>9</v>
      </c>
      <c r="I61" s="11">
        <v>10</v>
      </c>
      <c r="J61" s="12">
        <f t="shared" si="1"/>
        <v>2.7</v>
      </c>
      <c r="K61" s="13">
        <f t="shared" si="2"/>
        <v>7.53</v>
      </c>
      <c r="L61" s="14">
        <f t="shared" si="3"/>
        <v>8.4600000000000009</v>
      </c>
      <c r="M61" s="27">
        <f t="shared" si="4"/>
        <v>7.995000000000001</v>
      </c>
      <c r="N61" t="str">
        <f t="shared" si="7"/>
        <v>PASS</v>
      </c>
      <c r="O61">
        <f>IF(M61&gt;=5, 1, 0)</f>
        <v>1</v>
      </c>
    </row>
    <row r="62" spans="1:22" hidden="1">
      <c r="A62" t="s">
        <v>12</v>
      </c>
      <c r="B62">
        <v>23</v>
      </c>
      <c r="C62">
        <v>7420</v>
      </c>
      <c r="F62" s="9"/>
      <c r="G62" s="10">
        <f t="shared" si="0"/>
        <v>0</v>
      </c>
      <c r="I62" s="11"/>
      <c r="J62" s="12">
        <f t="shared" si="1"/>
        <v>0</v>
      </c>
      <c r="K62" s="13">
        <f t="shared" si="2"/>
        <v>0</v>
      </c>
      <c r="L62" s="14">
        <f t="shared" si="3"/>
        <v>0</v>
      </c>
      <c r="M62" s="27">
        <f t="shared" si="4"/>
        <v>0</v>
      </c>
      <c r="N62" t="str">
        <f t="shared" si="7"/>
        <v>CUT or PREV STUD</v>
      </c>
      <c r="O62">
        <f>IF(K62&gt;=5, 1, 0)</f>
        <v>0</v>
      </c>
      <c r="V62" t="s">
        <v>61</v>
      </c>
    </row>
    <row r="63" spans="1:22" hidden="1">
      <c r="A63" t="s">
        <v>41</v>
      </c>
      <c r="B63">
        <v>22</v>
      </c>
      <c r="C63">
        <v>7653</v>
      </c>
      <c r="F63" s="9"/>
      <c r="G63" s="10">
        <f t="shared" si="0"/>
        <v>0</v>
      </c>
      <c r="I63" s="11"/>
      <c r="J63" s="12">
        <f t="shared" si="1"/>
        <v>0</v>
      </c>
      <c r="K63" s="13">
        <f t="shared" si="2"/>
        <v>0</v>
      </c>
      <c r="L63" s="14">
        <f t="shared" si="3"/>
        <v>0</v>
      </c>
      <c r="M63" s="27">
        <f t="shared" si="4"/>
        <v>0</v>
      </c>
      <c r="N63" t="str">
        <f t="shared" si="7"/>
        <v>CUT or PREV STUD</v>
      </c>
      <c r="O63">
        <f>IF(K63&gt;=5, 1, 0)</f>
        <v>0</v>
      </c>
      <c r="V63" t="s">
        <v>62</v>
      </c>
    </row>
    <row r="64" spans="1:22">
      <c r="A64" t="s">
        <v>32</v>
      </c>
      <c r="B64">
        <v>23</v>
      </c>
      <c r="C64">
        <v>7916</v>
      </c>
      <c r="E64">
        <v>5.2</v>
      </c>
      <c r="F64" s="9">
        <v>8</v>
      </c>
      <c r="G64" s="10">
        <f t="shared" si="0"/>
        <v>3.6399999999999997</v>
      </c>
      <c r="H64">
        <v>7</v>
      </c>
      <c r="I64" s="11">
        <v>6</v>
      </c>
      <c r="J64" s="12">
        <f t="shared" si="1"/>
        <v>2.1</v>
      </c>
      <c r="K64" s="13">
        <f t="shared" si="2"/>
        <v>5.74</v>
      </c>
      <c r="L64" s="14">
        <f t="shared" si="3"/>
        <v>7.3999999999999995</v>
      </c>
      <c r="M64" s="27">
        <f t="shared" si="4"/>
        <v>6.57</v>
      </c>
      <c r="N64" t="str">
        <f t="shared" si="7"/>
        <v>PASS</v>
      </c>
      <c r="O64">
        <f>IF(M64&gt;=5, 1, 0)</f>
        <v>1</v>
      </c>
    </row>
    <row r="65" spans="1:23">
      <c r="A65" t="s">
        <v>16</v>
      </c>
      <c r="B65">
        <v>22</v>
      </c>
      <c r="C65">
        <v>7905</v>
      </c>
      <c r="E65">
        <v>3.7</v>
      </c>
      <c r="F65" s="9">
        <v>0</v>
      </c>
      <c r="G65" s="10">
        <f t="shared" si="0"/>
        <v>2.5900000000000003</v>
      </c>
      <c r="H65">
        <v>5</v>
      </c>
      <c r="I65" s="11">
        <v>0</v>
      </c>
      <c r="J65" s="12">
        <f t="shared" si="1"/>
        <v>1.5</v>
      </c>
      <c r="K65" s="13">
        <f t="shared" si="2"/>
        <v>4.09</v>
      </c>
      <c r="L65" s="14">
        <f t="shared" si="3"/>
        <v>0</v>
      </c>
      <c r="M65" s="27">
        <f t="shared" si="4"/>
        <v>2.0449999999999999</v>
      </c>
      <c r="N65" t="str">
        <f t="shared" si="7"/>
        <v>CUT or PREV STUD</v>
      </c>
      <c r="O65">
        <f>IF(M65&gt;=5, 1, 0)</f>
        <v>0</v>
      </c>
    </row>
    <row r="66" spans="1:23">
      <c r="A66" t="s">
        <v>25</v>
      </c>
      <c r="B66">
        <v>22</v>
      </c>
      <c r="C66">
        <v>7869</v>
      </c>
      <c r="E66">
        <v>6.2</v>
      </c>
      <c r="F66" s="9">
        <v>7.3</v>
      </c>
      <c r="G66" s="10">
        <f t="shared" si="0"/>
        <v>4.34</v>
      </c>
      <c r="H66">
        <v>4</v>
      </c>
      <c r="I66" s="11">
        <v>3</v>
      </c>
      <c r="J66" s="12">
        <f t="shared" si="1"/>
        <v>1.2</v>
      </c>
      <c r="K66" s="13">
        <f t="shared" si="2"/>
        <v>5.54</v>
      </c>
      <c r="L66" s="14">
        <f t="shared" si="3"/>
        <v>6.0100000000000007</v>
      </c>
      <c r="M66" s="27">
        <f t="shared" si="4"/>
        <v>5.7750000000000004</v>
      </c>
      <c r="N66" t="str">
        <f t="shared" si="7"/>
        <v>PASS</v>
      </c>
      <c r="O66">
        <f>IF(M66&gt;=5, 1, 0)</f>
        <v>1</v>
      </c>
    </row>
    <row r="67" spans="1:23">
      <c r="A67" t="s">
        <v>30</v>
      </c>
      <c r="B67">
        <v>24</v>
      </c>
      <c r="C67">
        <v>7888</v>
      </c>
      <c r="E67">
        <v>6.2</v>
      </c>
      <c r="F67" s="9">
        <v>7</v>
      </c>
      <c r="G67" s="10">
        <f t="shared" ref="G67:G130" si="9">(E67*7)/10</f>
        <v>4.34</v>
      </c>
      <c r="H67">
        <v>6</v>
      </c>
      <c r="I67" s="11">
        <v>5</v>
      </c>
      <c r="J67" s="12">
        <f t="shared" ref="J67:J130" si="10">(H67*3)/10</f>
        <v>1.8</v>
      </c>
      <c r="K67" s="13">
        <f t="shared" ref="K67:K130" si="11">G67+J67</f>
        <v>6.14</v>
      </c>
      <c r="L67" s="14">
        <f t="shared" ref="L67:L130" si="12">((F67*7)/10)+((I67*3)/10)</f>
        <v>6.4</v>
      </c>
      <c r="M67" s="27">
        <f t="shared" ref="M67:M130" si="13">(K67+L67)/2</f>
        <v>6.27</v>
      </c>
      <c r="N67" t="str">
        <f t="shared" si="7"/>
        <v>PASS</v>
      </c>
      <c r="O67">
        <f>IF(M67&gt;=5, 1, 0)</f>
        <v>1</v>
      </c>
    </row>
    <row r="68" spans="1:23" ht="21">
      <c r="D68" s="23" t="s">
        <v>63</v>
      </c>
      <c r="F68" s="9"/>
      <c r="G68" s="10">
        <f t="shared" si="9"/>
        <v>0</v>
      </c>
      <c r="I68" s="11"/>
      <c r="J68" s="12">
        <f t="shared" si="10"/>
        <v>0</v>
      </c>
      <c r="K68" s="13">
        <f t="shared" si="11"/>
        <v>0</v>
      </c>
      <c r="L68" s="14">
        <f t="shared" si="12"/>
        <v>0</v>
      </c>
      <c r="M68" s="27">
        <f t="shared" si="13"/>
        <v>0</v>
      </c>
      <c r="N68" t="str">
        <f t="shared" si="7"/>
        <v>CUT or PREV STUD</v>
      </c>
      <c r="O68">
        <f>IF(M68&gt;=5, 1, 0)</f>
        <v>0</v>
      </c>
    </row>
    <row r="69" spans="1:23" hidden="1">
      <c r="A69" t="s">
        <v>50</v>
      </c>
      <c r="B69">
        <v>34</v>
      </c>
      <c r="C69">
        <v>7686</v>
      </c>
      <c r="D69" t="s">
        <v>64</v>
      </c>
      <c r="F69" s="9"/>
      <c r="G69" s="10">
        <f t="shared" si="9"/>
        <v>0</v>
      </c>
      <c r="I69" s="11"/>
      <c r="J69" s="12">
        <f t="shared" si="10"/>
        <v>0</v>
      </c>
      <c r="K69" s="13">
        <f t="shared" si="11"/>
        <v>0</v>
      </c>
      <c r="L69" s="14">
        <f t="shared" si="12"/>
        <v>0</v>
      </c>
      <c r="M69" s="27">
        <f t="shared" si="13"/>
        <v>0</v>
      </c>
      <c r="N69" t="str">
        <f t="shared" si="7"/>
        <v>CUT or PREV STUD</v>
      </c>
      <c r="O69">
        <f>IF(K69&gt;=5, 1, 0)</f>
        <v>0</v>
      </c>
      <c r="V69" t="s">
        <v>18</v>
      </c>
    </row>
    <row r="70" spans="1:23">
      <c r="A70" t="s">
        <v>38</v>
      </c>
      <c r="B70">
        <v>31</v>
      </c>
      <c r="C70">
        <v>7890</v>
      </c>
      <c r="E70">
        <v>7</v>
      </c>
      <c r="F70" s="9">
        <v>7.3</v>
      </c>
      <c r="G70" s="10">
        <f t="shared" si="9"/>
        <v>4.9000000000000004</v>
      </c>
      <c r="H70">
        <v>5</v>
      </c>
      <c r="I70" s="11">
        <v>2</v>
      </c>
      <c r="J70" s="12">
        <f t="shared" si="10"/>
        <v>1.5</v>
      </c>
      <c r="K70" s="13">
        <f t="shared" si="11"/>
        <v>6.4</v>
      </c>
      <c r="L70" s="14">
        <f t="shared" si="12"/>
        <v>5.71</v>
      </c>
      <c r="M70" s="27">
        <f t="shared" si="13"/>
        <v>6.0549999999999997</v>
      </c>
      <c r="N70" t="str">
        <f t="shared" si="7"/>
        <v>PASS</v>
      </c>
      <c r="O70">
        <f t="shared" ref="O70:O75" si="14">IF(M70&gt;=5, 1, 0)</f>
        <v>1</v>
      </c>
      <c r="V70" t="s">
        <v>29</v>
      </c>
    </row>
    <row r="71" spans="1:23">
      <c r="A71" t="s">
        <v>41</v>
      </c>
      <c r="B71">
        <v>32</v>
      </c>
      <c r="C71">
        <v>7657</v>
      </c>
      <c r="E71">
        <v>5.3</v>
      </c>
      <c r="F71" s="9">
        <v>6.3</v>
      </c>
      <c r="G71" s="10">
        <f t="shared" si="9"/>
        <v>3.71</v>
      </c>
      <c r="H71">
        <v>6</v>
      </c>
      <c r="I71" s="11">
        <v>2</v>
      </c>
      <c r="J71" s="12">
        <f t="shared" si="10"/>
        <v>1.8</v>
      </c>
      <c r="K71" s="13">
        <f t="shared" si="11"/>
        <v>5.51</v>
      </c>
      <c r="L71" s="14">
        <f t="shared" si="12"/>
        <v>5.01</v>
      </c>
      <c r="M71" s="27">
        <f t="shared" si="13"/>
        <v>5.26</v>
      </c>
      <c r="N71" t="str">
        <f t="shared" si="7"/>
        <v>PASS</v>
      </c>
      <c r="O71">
        <f t="shared" si="14"/>
        <v>1</v>
      </c>
      <c r="V71" t="s">
        <v>65</v>
      </c>
    </row>
    <row r="72" spans="1:23">
      <c r="A72" t="s">
        <v>33</v>
      </c>
      <c r="B72">
        <v>33</v>
      </c>
      <c r="C72">
        <v>7948</v>
      </c>
      <c r="E72">
        <v>6</v>
      </c>
      <c r="F72" s="9">
        <v>7.3</v>
      </c>
      <c r="G72" s="10">
        <f t="shared" si="9"/>
        <v>4.2</v>
      </c>
      <c r="H72">
        <v>6</v>
      </c>
      <c r="I72" s="11">
        <v>4</v>
      </c>
      <c r="J72" s="12">
        <f t="shared" si="10"/>
        <v>1.8</v>
      </c>
      <c r="K72" s="13">
        <f t="shared" si="11"/>
        <v>6</v>
      </c>
      <c r="L72" s="14">
        <f t="shared" si="12"/>
        <v>6.3100000000000005</v>
      </c>
      <c r="M72" s="27">
        <f t="shared" si="13"/>
        <v>6.1550000000000002</v>
      </c>
      <c r="N72" t="str">
        <f t="shared" si="7"/>
        <v>PASS</v>
      </c>
      <c r="O72">
        <f t="shared" si="14"/>
        <v>1</v>
      </c>
    </row>
    <row r="73" spans="1:23">
      <c r="A73" t="s">
        <v>17</v>
      </c>
      <c r="B73">
        <v>31</v>
      </c>
      <c r="C73">
        <v>7667</v>
      </c>
      <c r="E73">
        <v>3.5</v>
      </c>
      <c r="F73" s="9">
        <v>0</v>
      </c>
      <c r="G73" s="10">
        <f t="shared" si="9"/>
        <v>2.4500000000000002</v>
      </c>
      <c r="H73">
        <v>5</v>
      </c>
      <c r="I73" s="11">
        <v>0</v>
      </c>
      <c r="J73" s="12">
        <f t="shared" si="10"/>
        <v>1.5</v>
      </c>
      <c r="K73" s="13">
        <f t="shared" si="11"/>
        <v>3.95</v>
      </c>
      <c r="L73" s="14">
        <f t="shared" si="12"/>
        <v>0</v>
      </c>
      <c r="M73" s="27">
        <f t="shared" si="13"/>
        <v>1.9750000000000001</v>
      </c>
      <c r="N73" t="str">
        <f t="shared" si="7"/>
        <v>CUT or PREV STUD</v>
      </c>
      <c r="O73">
        <f t="shared" si="14"/>
        <v>0</v>
      </c>
      <c r="V73">
        <v>1.1000000000000001</v>
      </c>
    </row>
    <row r="74" spans="1:23">
      <c r="A74" t="s">
        <v>34</v>
      </c>
      <c r="B74">
        <v>31</v>
      </c>
      <c r="C74">
        <v>7933</v>
      </c>
      <c r="E74">
        <v>5.5</v>
      </c>
      <c r="F74" s="9">
        <v>6.8</v>
      </c>
      <c r="G74" s="10">
        <f t="shared" si="9"/>
        <v>3.85</v>
      </c>
      <c r="H74">
        <v>5</v>
      </c>
      <c r="I74" s="11">
        <v>7</v>
      </c>
      <c r="J74" s="12">
        <f t="shared" si="10"/>
        <v>1.5</v>
      </c>
      <c r="K74" s="13">
        <f t="shared" si="11"/>
        <v>5.35</v>
      </c>
      <c r="L74" s="14">
        <f t="shared" si="12"/>
        <v>6.8599999999999994</v>
      </c>
      <c r="M74" s="27">
        <f t="shared" si="13"/>
        <v>6.1049999999999995</v>
      </c>
      <c r="N74" t="str">
        <f t="shared" si="7"/>
        <v>PASS</v>
      </c>
      <c r="O74">
        <f t="shared" si="14"/>
        <v>1</v>
      </c>
    </row>
    <row r="75" spans="1:23">
      <c r="A75" t="s">
        <v>22</v>
      </c>
      <c r="B75">
        <v>34</v>
      </c>
      <c r="C75">
        <v>7951</v>
      </c>
      <c r="E75">
        <v>7.9</v>
      </c>
      <c r="F75" s="9">
        <v>6.5</v>
      </c>
      <c r="G75" s="10">
        <f t="shared" si="9"/>
        <v>5.53</v>
      </c>
      <c r="H75">
        <v>6</v>
      </c>
      <c r="I75" s="11">
        <v>4</v>
      </c>
      <c r="J75" s="12">
        <f t="shared" si="10"/>
        <v>1.8</v>
      </c>
      <c r="K75" s="13">
        <f t="shared" si="11"/>
        <v>7.33</v>
      </c>
      <c r="L75" s="14">
        <f t="shared" si="12"/>
        <v>5.75</v>
      </c>
      <c r="M75" s="27">
        <f t="shared" si="13"/>
        <v>6.54</v>
      </c>
      <c r="N75" t="str">
        <f t="shared" si="7"/>
        <v>PASS</v>
      </c>
      <c r="O75">
        <f t="shared" si="14"/>
        <v>1</v>
      </c>
    </row>
    <row r="76" spans="1:23" hidden="1">
      <c r="A76" t="s">
        <v>57</v>
      </c>
      <c r="B76">
        <v>33</v>
      </c>
      <c r="C76">
        <v>8100</v>
      </c>
      <c r="F76" s="9"/>
      <c r="G76" s="10">
        <f t="shared" si="9"/>
        <v>0</v>
      </c>
      <c r="I76" s="11"/>
      <c r="J76" s="12">
        <f t="shared" si="10"/>
        <v>0</v>
      </c>
      <c r="K76" s="13">
        <f t="shared" si="11"/>
        <v>0</v>
      </c>
      <c r="L76" s="14">
        <f t="shared" si="12"/>
        <v>0</v>
      </c>
      <c r="M76" s="27">
        <f t="shared" si="13"/>
        <v>0</v>
      </c>
      <c r="N76" t="str">
        <f t="shared" si="7"/>
        <v>CUT or PREV STUD</v>
      </c>
      <c r="O76">
        <f>IF(K76&gt;=5, 1, 0)</f>
        <v>0</v>
      </c>
      <c r="V76" t="s">
        <v>66</v>
      </c>
    </row>
    <row r="77" spans="1:23">
      <c r="A77" t="s">
        <v>19</v>
      </c>
      <c r="B77">
        <v>31</v>
      </c>
      <c r="C77">
        <v>7928</v>
      </c>
      <c r="E77">
        <v>3.5</v>
      </c>
      <c r="F77" s="9">
        <v>6</v>
      </c>
      <c r="G77" s="10">
        <f t="shared" si="9"/>
        <v>2.4500000000000002</v>
      </c>
      <c r="H77">
        <v>3</v>
      </c>
      <c r="I77" s="11">
        <v>1</v>
      </c>
      <c r="J77" s="12">
        <f t="shared" si="10"/>
        <v>0.9</v>
      </c>
      <c r="K77" s="13">
        <f t="shared" si="11"/>
        <v>3.35</v>
      </c>
      <c r="L77" s="14">
        <f t="shared" si="12"/>
        <v>4.5</v>
      </c>
      <c r="M77" s="27">
        <f t="shared" si="13"/>
        <v>3.9249999999999998</v>
      </c>
      <c r="N77" t="str">
        <f t="shared" si="7"/>
        <v>CUT or PREV STUD</v>
      </c>
      <c r="O77">
        <f t="shared" ref="O77:O84" si="15">IF(M77&gt;=5, 1, 0)</f>
        <v>0</v>
      </c>
    </row>
    <row r="78" spans="1:23">
      <c r="A78" t="s">
        <v>11</v>
      </c>
      <c r="B78">
        <v>32</v>
      </c>
      <c r="C78">
        <v>7934</v>
      </c>
      <c r="E78">
        <v>5.5</v>
      </c>
      <c r="F78" s="9">
        <v>5.5</v>
      </c>
      <c r="G78" s="10">
        <f t="shared" si="9"/>
        <v>3.85</v>
      </c>
      <c r="H78">
        <v>6</v>
      </c>
      <c r="I78" s="11">
        <v>6</v>
      </c>
      <c r="J78" s="12">
        <f t="shared" si="10"/>
        <v>1.8</v>
      </c>
      <c r="K78" s="13">
        <f t="shared" si="11"/>
        <v>5.65</v>
      </c>
      <c r="L78" s="14">
        <f t="shared" si="12"/>
        <v>5.65</v>
      </c>
      <c r="M78" s="27">
        <f t="shared" si="13"/>
        <v>5.65</v>
      </c>
      <c r="N78" t="str">
        <f t="shared" si="7"/>
        <v>PASS</v>
      </c>
      <c r="O78">
        <f t="shared" si="15"/>
        <v>1</v>
      </c>
    </row>
    <row r="79" spans="1:23">
      <c r="A79" s="16" t="s">
        <v>43</v>
      </c>
      <c r="B79" s="16">
        <v>34</v>
      </c>
      <c r="C79" s="16">
        <v>7952</v>
      </c>
      <c r="D79" s="16"/>
      <c r="E79" s="16">
        <v>4.8</v>
      </c>
      <c r="F79" s="9">
        <v>5.5</v>
      </c>
      <c r="G79" s="17">
        <f t="shared" si="9"/>
        <v>3.3600000000000003</v>
      </c>
      <c r="H79" s="16">
        <v>6</v>
      </c>
      <c r="I79" s="18">
        <v>3</v>
      </c>
      <c r="J79" s="17">
        <f t="shared" si="10"/>
        <v>1.8</v>
      </c>
      <c r="K79" s="17">
        <f t="shared" si="11"/>
        <v>5.16</v>
      </c>
      <c r="L79" s="14">
        <f t="shared" si="12"/>
        <v>4.75</v>
      </c>
      <c r="M79" s="27">
        <f>(K79+L79)/2</f>
        <v>4.9550000000000001</v>
      </c>
      <c r="N79" s="29" t="s">
        <v>107</v>
      </c>
      <c r="O79">
        <f>IF(M79&gt;=5, 1, 0)+1</f>
        <v>1</v>
      </c>
      <c r="P79" s="16"/>
      <c r="Q79" s="16"/>
      <c r="R79" s="16"/>
      <c r="S79" s="16"/>
      <c r="T79" s="16"/>
      <c r="U79" s="16"/>
      <c r="V79" s="16"/>
      <c r="W79" s="16"/>
    </row>
    <row r="80" spans="1:23">
      <c r="A80" t="s">
        <v>59</v>
      </c>
      <c r="B80">
        <v>31</v>
      </c>
      <c r="C80">
        <v>7669</v>
      </c>
      <c r="E80">
        <v>5.3</v>
      </c>
      <c r="F80" s="9">
        <v>8</v>
      </c>
      <c r="G80" s="10">
        <f t="shared" si="9"/>
        <v>3.71</v>
      </c>
      <c r="H80">
        <v>7</v>
      </c>
      <c r="I80" s="11">
        <v>4</v>
      </c>
      <c r="J80" s="12">
        <f t="shared" si="10"/>
        <v>2.1</v>
      </c>
      <c r="K80" s="13">
        <f t="shared" si="11"/>
        <v>5.8100000000000005</v>
      </c>
      <c r="L80" s="14">
        <f t="shared" si="12"/>
        <v>6.8</v>
      </c>
      <c r="M80" s="27">
        <f t="shared" si="13"/>
        <v>6.3049999999999997</v>
      </c>
      <c r="N80" t="str">
        <f t="shared" si="7"/>
        <v>PASS</v>
      </c>
      <c r="O80">
        <f t="shared" si="15"/>
        <v>1</v>
      </c>
    </row>
    <row r="81" spans="1:23">
      <c r="A81" t="s">
        <v>35</v>
      </c>
      <c r="B81">
        <v>31</v>
      </c>
      <c r="C81">
        <v>7930</v>
      </c>
      <c r="E81">
        <v>5.4</v>
      </c>
      <c r="F81" s="9">
        <v>7.3</v>
      </c>
      <c r="G81" s="10">
        <f t="shared" si="9"/>
        <v>3.7800000000000002</v>
      </c>
      <c r="H81">
        <v>6</v>
      </c>
      <c r="I81" s="11">
        <v>6</v>
      </c>
      <c r="J81" s="12">
        <f t="shared" si="10"/>
        <v>1.8</v>
      </c>
      <c r="K81" s="13">
        <f t="shared" si="11"/>
        <v>5.58</v>
      </c>
      <c r="L81" s="14">
        <f t="shared" si="12"/>
        <v>6.91</v>
      </c>
      <c r="M81" s="27">
        <f t="shared" si="13"/>
        <v>6.2450000000000001</v>
      </c>
      <c r="N81" t="str">
        <f t="shared" si="7"/>
        <v>PASS</v>
      </c>
      <c r="O81">
        <f t="shared" si="15"/>
        <v>1</v>
      </c>
    </row>
    <row r="82" spans="1:23">
      <c r="A82" t="s">
        <v>27</v>
      </c>
      <c r="B82">
        <v>32</v>
      </c>
      <c r="C82">
        <v>7939</v>
      </c>
      <c r="E82">
        <v>4</v>
      </c>
      <c r="F82" s="9">
        <v>5</v>
      </c>
      <c r="G82" s="10">
        <f t="shared" si="9"/>
        <v>2.8</v>
      </c>
      <c r="H82">
        <v>4</v>
      </c>
      <c r="I82" s="11">
        <v>2</v>
      </c>
      <c r="J82" s="12">
        <f t="shared" si="10"/>
        <v>1.2</v>
      </c>
      <c r="K82" s="13">
        <f t="shared" si="11"/>
        <v>4</v>
      </c>
      <c r="L82" s="14">
        <f t="shared" si="12"/>
        <v>4.0999999999999996</v>
      </c>
      <c r="M82" s="27">
        <f t="shared" si="13"/>
        <v>4.05</v>
      </c>
      <c r="N82" t="str">
        <f t="shared" si="7"/>
        <v>CUT or PREV STUD</v>
      </c>
      <c r="O82">
        <f t="shared" si="15"/>
        <v>0</v>
      </c>
    </row>
    <row r="83" spans="1:23">
      <c r="A83" t="s">
        <v>44</v>
      </c>
      <c r="B83">
        <v>32</v>
      </c>
      <c r="C83">
        <v>7671</v>
      </c>
      <c r="E83">
        <v>5.5</v>
      </c>
      <c r="F83" s="9">
        <v>0</v>
      </c>
      <c r="G83" s="10">
        <f t="shared" si="9"/>
        <v>3.85</v>
      </c>
      <c r="H83">
        <v>6</v>
      </c>
      <c r="I83" s="11">
        <v>0</v>
      </c>
      <c r="J83" s="12">
        <f t="shared" si="10"/>
        <v>1.8</v>
      </c>
      <c r="K83" s="13">
        <f t="shared" si="11"/>
        <v>5.65</v>
      </c>
      <c r="L83" s="14">
        <f t="shared" si="12"/>
        <v>0</v>
      </c>
      <c r="M83" s="27">
        <f t="shared" si="13"/>
        <v>2.8250000000000002</v>
      </c>
      <c r="N83" t="str">
        <f t="shared" si="7"/>
        <v>CUT or PREV STUD</v>
      </c>
      <c r="O83">
        <f t="shared" si="15"/>
        <v>0</v>
      </c>
      <c r="V83" t="s">
        <v>67</v>
      </c>
    </row>
    <row r="84" spans="1:23">
      <c r="A84" t="s">
        <v>10</v>
      </c>
      <c r="B84">
        <v>34</v>
      </c>
      <c r="C84">
        <v>7956</v>
      </c>
      <c r="E84">
        <v>5.0999999999999996</v>
      </c>
      <c r="F84" s="9">
        <v>7.3</v>
      </c>
      <c r="G84" s="10">
        <f t="shared" si="9"/>
        <v>3.5699999999999994</v>
      </c>
      <c r="H84">
        <v>6</v>
      </c>
      <c r="I84" s="11">
        <v>4</v>
      </c>
      <c r="J84" s="12">
        <f t="shared" si="10"/>
        <v>1.8</v>
      </c>
      <c r="K84" s="13">
        <f t="shared" si="11"/>
        <v>5.3699999999999992</v>
      </c>
      <c r="L84" s="14">
        <f t="shared" si="12"/>
        <v>6.3100000000000005</v>
      </c>
      <c r="M84" s="27">
        <f t="shared" si="13"/>
        <v>5.84</v>
      </c>
      <c r="N84" t="str">
        <f t="shared" si="7"/>
        <v>PASS</v>
      </c>
      <c r="O84">
        <f t="shared" si="15"/>
        <v>1</v>
      </c>
    </row>
    <row r="85" spans="1:23" hidden="1">
      <c r="A85" t="s">
        <v>21</v>
      </c>
      <c r="B85">
        <v>32</v>
      </c>
      <c r="C85">
        <v>7936</v>
      </c>
      <c r="E85">
        <v>5</v>
      </c>
      <c r="F85" s="9">
        <v>0</v>
      </c>
      <c r="G85" s="10">
        <f t="shared" si="9"/>
        <v>3.5</v>
      </c>
      <c r="H85">
        <v>5</v>
      </c>
      <c r="I85" s="11"/>
      <c r="J85" s="12">
        <f t="shared" si="10"/>
        <v>1.5</v>
      </c>
      <c r="K85" s="13">
        <f t="shared" si="11"/>
        <v>5</v>
      </c>
      <c r="L85" s="14">
        <f t="shared" si="12"/>
        <v>0</v>
      </c>
      <c r="M85" s="27">
        <f t="shared" si="13"/>
        <v>2.5</v>
      </c>
      <c r="N85" t="str">
        <f t="shared" si="7"/>
        <v>CUT or PREV STUD</v>
      </c>
      <c r="O85">
        <f>IF(K85&gt;=5, 1, 0)</f>
        <v>1</v>
      </c>
    </row>
    <row r="86" spans="1:23">
      <c r="A86" t="s">
        <v>68</v>
      </c>
      <c r="B86">
        <v>33</v>
      </c>
      <c r="C86">
        <v>7941</v>
      </c>
      <c r="E86">
        <v>5.2</v>
      </c>
      <c r="F86" s="9">
        <v>6.8</v>
      </c>
      <c r="G86" s="10">
        <f t="shared" si="9"/>
        <v>3.6399999999999997</v>
      </c>
      <c r="H86">
        <v>5</v>
      </c>
      <c r="I86" s="11">
        <v>4</v>
      </c>
      <c r="J86" s="12">
        <f t="shared" si="10"/>
        <v>1.5</v>
      </c>
      <c r="K86" s="13">
        <f t="shared" si="11"/>
        <v>5.14</v>
      </c>
      <c r="L86" s="14">
        <f t="shared" si="12"/>
        <v>5.96</v>
      </c>
      <c r="M86" s="27">
        <f t="shared" si="13"/>
        <v>5.55</v>
      </c>
      <c r="N86" t="str">
        <f t="shared" si="7"/>
        <v>PASS</v>
      </c>
      <c r="O86">
        <f t="shared" ref="O86:O94" si="16">IF(M86&gt;=5, 1, 0)</f>
        <v>1</v>
      </c>
    </row>
    <row r="87" spans="1:23">
      <c r="A87" t="s">
        <v>16</v>
      </c>
      <c r="B87">
        <v>32</v>
      </c>
      <c r="C87">
        <v>7937</v>
      </c>
      <c r="E87">
        <v>7</v>
      </c>
      <c r="F87" s="9">
        <v>7.3</v>
      </c>
      <c r="G87" s="10">
        <f t="shared" si="9"/>
        <v>4.9000000000000004</v>
      </c>
      <c r="H87">
        <v>5</v>
      </c>
      <c r="I87" s="11">
        <v>4</v>
      </c>
      <c r="J87" s="12">
        <f t="shared" si="10"/>
        <v>1.5</v>
      </c>
      <c r="K87" s="13">
        <f t="shared" si="11"/>
        <v>6.4</v>
      </c>
      <c r="L87" s="14">
        <f t="shared" si="12"/>
        <v>6.3100000000000005</v>
      </c>
      <c r="M87" s="27">
        <f t="shared" si="13"/>
        <v>6.3550000000000004</v>
      </c>
      <c r="N87" t="str">
        <f t="shared" si="7"/>
        <v>PASS</v>
      </c>
      <c r="O87">
        <f t="shared" si="16"/>
        <v>1</v>
      </c>
    </row>
    <row r="88" spans="1:23">
      <c r="A88" t="s">
        <v>37</v>
      </c>
      <c r="B88">
        <v>31</v>
      </c>
      <c r="C88">
        <v>7932</v>
      </c>
      <c r="E88">
        <v>8.4</v>
      </c>
      <c r="F88" s="9">
        <v>8</v>
      </c>
      <c r="G88" s="10">
        <f t="shared" si="9"/>
        <v>5.8800000000000008</v>
      </c>
      <c r="H88">
        <v>6</v>
      </c>
      <c r="I88" s="11">
        <v>5</v>
      </c>
      <c r="J88" s="12">
        <f t="shared" si="10"/>
        <v>1.8</v>
      </c>
      <c r="K88" s="13">
        <f t="shared" si="11"/>
        <v>7.6800000000000006</v>
      </c>
      <c r="L88" s="14">
        <f t="shared" si="12"/>
        <v>7.1</v>
      </c>
      <c r="M88" s="27">
        <f t="shared" si="13"/>
        <v>7.3900000000000006</v>
      </c>
      <c r="N88" t="str">
        <f t="shared" si="7"/>
        <v>PASS</v>
      </c>
      <c r="O88">
        <f t="shared" si="16"/>
        <v>1</v>
      </c>
    </row>
    <row r="89" spans="1:23">
      <c r="A89" t="s">
        <v>15</v>
      </c>
      <c r="B89">
        <v>32</v>
      </c>
      <c r="C89">
        <v>7935</v>
      </c>
      <c r="E89">
        <v>5.3</v>
      </c>
      <c r="F89" s="9">
        <v>7.8</v>
      </c>
      <c r="G89" s="10">
        <f t="shared" si="9"/>
        <v>3.71</v>
      </c>
      <c r="H89">
        <v>6</v>
      </c>
      <c r="I89" s="11">
        <v>4</v>
      </c>
      <c r="J89" s="12">
        <f t="shared" si="10"/>
        <v>1.8</v>
      </c>
      <c r="K89" s="13">
        <f t="shared" si="11"/>
        <v>5.51</v>
      </c>
      <c r="L89" s="14">
        <f t="shared" si="12"/>
        <v>6.66</v>
      </c>
      <c r="M89" s="27">
        <f t="shared" si="13"/>
        <v>6.085</v>
      </c>
      <c r="N89" t="str">
        <f t="shared" si="7"/>
        <v>PASS</v>
      </c>
      <c r="O89">
        <f t="shared" si="16"/>
        <v>1</v>
      </c>
    </row>
    <row r="90" spans="1:23" s="16" customFormat="1">
      <c r="A90" t="s">
        <v>54</v>
      </c>
      <c r="B90">
        <v>31</v>
      </c>
      <c r="C90">
        <v>7931</v>
      </c>
      <c r="D90"/>
      <c r="E90">
        <v>4.5999999999999996</v>
      </c>
      <c r="F90" s="9">
        <v>8</v>
      </c>
      <c r="G90" s="10">
        <f t="shared" si="9"/>
        <v>3.2199999999999998</v>
      </c>
      <c r="H90">
        <v>7</v>
      </c>
      <c r="I90" s="11">
        <v>6</v>
      </c>
      <c r="J90" s="12">
        <f t="shared" si="10"/>
        <v>2.1</v>
      </c>
      <c r="K90" s="13">
        <f t="shared" si="11"/>
        <v>5.32</v>
      </c>
      <c r="L90" s="14">
        <f t="shared" si="12"/>
        <v>7.3999999999999995</v>
      </c>
      <c r="M90" s="27">
        <f t="shared" si="13"/>
        <v>6.3599999999999994</v>
      </c>
      <c r="N90" t="str">
        <f t="shared" si="7"/>
        <v>PASS</v>
      </c>
      <c r="O90">
        <f t="shared" si="16"/>
        <v>1</v>
      </c>
      <c r="P90"/>
      <c r="Q90"/>
      <c r="R90"/>
      <c r="S90"/>
      <c r="T90"/>
      <c r="U90"/>
      <c r="V90"/>
      <c r="W90"/>
    </row>
    <row r="91" spans="1:23">
      <c r="A91" s="16" t="s">
        <v>23</v>
      </c>
      <c r="B91" s="16">
        <v>33</v>
      </c>
      <c r="C91" s="16">
        <v>7950</v>
      </c>
      <c r="D91" s="16"/>
      <c r="E91" s="16">
        <v>4.3</v>
      </c>
      <c r="F91" s="9">
        <v>7</v>
      </c>
      <c r="G91" s="17">
        <f t="shared" si="9"/>
        <v>3.01</v>
      </c>
      <c r="H91" s="16">
        <v>7</v>
      </c>
      <c r="I91" s="18">
        <v>3</v>
      </c>
      <c r="J91" s="17">
        <f t="shared" si="10"/>
        <v>2.1</v>
      </c>
      <c r="K91" s="17">
        <f t="shared" si="11"/>
        <v>5.1099999999999994</v>
      </c>
      <c r="L91" s="14">
        <f t="shared" si="12"/>
        <v>5.8000000000000007</v>
      </c>
      <c r="M91" s="27">
        <f t="shared" si="13"/>
        <v>5.4550000000000001</v>
      </c>
      <c r="N91" t="str">
        <f t="shared" si="7"/>
        <v>PASS</v>
      </c>
      <c r="O91">
        <f t="shared" si="16"/>
        <v>1</v>
      </c>
      <c r="P91" s="16"/>
      <c r="Q91" s="16"/>
      <c r="R91" s="16"/>
      <c r="S91" s="16"/>
      <c r="T91" s="16"/>
      <c r="U91" s="16"/>
      <c r="V91" s="16"/>
      <c r="W91" s="16"/>
    </row>
    <row r="92" spans="1:23">
      <c r="A92" t="s">
        <v>32</v>
      </c>
      <c r="B92">
        <v>33</v>
      </c>
      <c r="C92">
        <v>7947</v>
      </c>
      <c r="E92">
        <v>5.8</v>
      </c>
      <c r="F92" s="9">
        <v>7.3</v>
      </c>
      <c r="G92" s="10">
        <f t="shared" si="9"/>
        <v>4.0600000000000005</v>
      </c>
      <c r="H92">
        <v>6</v>
      </c>
      <c r="I92" s="11">
        <v>4</v>
      </c>
      <c r="J92" s="12">
        <f t="shared" si="10"/>
        <v>1.8</v>
      </c>
      <c r="K92" s="13">
        <f t="shared" si="11"/>
        <v>5.86</v>
      </c>
      <c r="L92" s="14">
        <f t="shared" si="12"/>
        <v>6.3100000000000005</v>
      </c>
      <c r="M92" s="27">
        <f t="shared" si="13"/>
        <v>6.0850000000000009</v>
      </c>
      <c r="N92" t="str">
        <f t="shared" si="7"/>
        <v>PASS</v>
      </c>
      <c r="O92">
        <f t="shared" si="16"/>
        <v>1</v>
      </c>
    </row>
    <row r="93" spans="1:23" s="16" customFormat="1">
      <c r="A93" t="s">
        <v>46</v>
      </c>
      <c r="B93">
        <v>32</v>
      </c>
      <c r="C93">
        <v>7938</v>
      </c>
      <c r="D93"/>
      <c r="E93">
        <v>5</v>
      </c>
      <c r="F93" s="9">
        <v>7.8</v>
      </c>
      <c r="G93" s="10">
        <f t="shared" si="9"/>
        <v>3.5</v>
      </c>
      <c r="H93">
        <v>7</v>
      </c>
      <c r="I93" s="11">
        <v>4</v>
      </c>
      <c r="J93" s="12">
        <f t="shared" si="10"/>
        <v>2.1</v>
      </c>
      <c r="K93" s="13">
        <f t="shared" si="11"/>
        <v>5.6</v>
      </c>
      <c r="L93" s="14">
        <f t="shared" si="12"/>
        <v>6.66</v>
      </c>
      <c r="M93" s="27">
        <f t="shared" si="13"/>
        <v>6.13</v>
      </c>
      <c r="N93" t="str">
        <f t="shared" si="7"/>
        <v>PASS</v>
      </c>
      <c r="O93">
        <f t="shared" si="16"/>
        <v>1</v>
      </c>
      <c r="P93"/>
      <c r="Q93"/>
      <c r="R93"/>
      <c r="S93"/>
      <c r="T93"/>
      <c r="U93"/>
      <c r="V93"/>
      <c r="W93"/>
    </row>
    <row r="94" spans="1:23">
      <c r="A94" t="s">
        <v>26</v>
      </c>
      <c r="B94">
        <v>33</v>
      </c>
      <c r="C94">
        <v>7945</v>
      </c>
      <c r="E94">
        <v>7.6</v>
      </c>
      <c r="F94" s="9">
        <v>7.5</v>
      </c>
      <c r="G94" s="10">
        <f t="shared" si="9"/>
        <v>5.3199999999999994</v>
      </c>
      <c r="H94">
        <v>6</v>
      </c>
      <c r="I94" s="11">
        <v>2</v>
      </c>
      <c r="J94" s="12">
        <f t="shared" si="10"/>
        <v>1.8</v>
      </c>
      <c r="K94" s="13">
        <f t="shared" si="11"/>
        <v>7.1199999999999992</v>
      </c>
      <c r="L94" s="14">
        <f t="shared" si="12"/>
        <v>5.85</v>
      </c>
      <c r="M94" s="27">
        <f t="shared" si="13"/>
        <v>6.4849999999999994</v>
      </c>
      <c r="N94" t="str">
        <f t="shared" si="7"/>
        <v>PASS</v>
      </c>
      <c r="O94">
        <f t="shared" si="16"/>
        <v>1</v>
      </c>
    </row>
    <row r="95" spans="1:23" hidden="1">
      <c r="A95" t="s">
        <v>53</v>
      </c>
      <c r="B95">
        <v>34</v>
      </c>
      <c r="C95">
        <v>7684</v>
      </c>
      <c r="F95" s="9"/>
      <c r="G95" s="10">
        <f t="shared" si="9"/>
        <v>0</v>
      </c>
      <c r="I95" s="11"/>
      <c r="J95" s="12">
        <f t="shared" si="10"/>
        <v>0</v>
      </c>
      <c r="K95" s="13">
        <f t="shared" si="11"/>
        <v>0</v>
      </c>
      <c r="L95" s="14">
        <f t="shared" si="12"/>
        <v>0</v>
      </c>
      <c r="M95" s="27">
        <f t="shared" si="13"/>
        <v>0</v>
      </c>
      <c r="N95" t="str">
        <f t="shared" si="7"/>
        <v>CUT or PREV STUD</v>
      </c>
      <c r="O95">
        <f>IF(K95&gt;=5, 1, 0)</f>
        <v>0</v>
      </c>
      <c r="V95" t="s">
        <v>58</v>
      </c>
    </row>
    <row r="96" spans="1:23">
      <c r="A96" t="s">
        <v>49</v>
      </c>
      <c r="B96">
        <v>34</v>
      </c>
      <c r="C96">
        <v>7954</v>
      </c>
      <c r="E96">
        <v>5.2</v>
      </c>
      <c r="F96" s="9">
        <v>6.3</v>
      </c>
      <c r="G96" s="10">
        <f t="shared" si="9"/>
        <v>3.6399999999999997</v>
      </c>
      <c r="H96">
        <v>6</v>
      </c>
      <c r="I96" s="11">
        <v>2</v>
      </c>
      <c r="J96" s="12">
        <f t="shared" si="10"/>
        <v>1.8</v>
      </c>
      <c r="K96" s="13">
        <f t="shared" si="11"/>
        <v>5.4399999999999995</v>
      </c>
      <c r="L96" s="14">
        <f t="shared" si="12"/>
        <v>5.01</v>
      </c>
      <c r="M96" s="27">
        <f t="shared" si="13"/>
        <v>5.2249999999999996</v>
      </c>
      <c r="N96" t="str">
        <f t="shared" si="7"/>
        <v>PASS</v>
      </c>
      <c r="O96">
        <f>IF(M96&gt;=5, 1, 0)</f>
        <v>1</v>
      </c>
    </row>
    <row r="97" spans="1:22" hidden="1">
      <c r="A97" t="s">
        <v>31</v>
      </c>
      <c r="B97">
        <v>34</v>
      </c>
      <c r="C97">
        <v>7955</v>
      </c>
      <c r="E97">
        <v>7.3</v>
      </c>
      <c r="F97" s="9">
        <v>0</v>
      </c>
      <c r="G97" s="10">
        <f t="shared" si="9"/>
        <v>5.1100000000000003</v>
      </c>
      <c r="H97">
        <v>7</v>
      </c>
      <c r="I97" s="11"/>
      <c r="J97" s="12">
        <f t="shared" si="10"/>
        <v>2.1</v>
      </c>
      <c r="K97" s="13">
        <f t="shared" si="11"/>
        <v>7.2100000000000009</v>
      </c>
      <c r="L97" s="14">
        <f t="shared" si="12"/>
        <v>0</v>
      </c>
      <c r="M97" s="27">
        <f t="shared" si="13"/>
        <v>3.6050000000000004</v>
      </c>
      <c r="N97" t="str">
        <f t="shared" si="7"/>
        <v>CUT or PREV STUD</v>
      </c>
      <c r="O97">
        <f>IF(K97&gt;=5, 1, 0)</f>
        <v>1</v>
      </c>
    </row>
    <row r="98" spans="1:22">
      <c r="A98" t="s">
        <v>12</v>
      </c>
      <c r="B98">
        <v>33</v>
      </c>
      <c r="C98">
        <v>7654</v>
      </c>
      <c r="E98">
        <v>5.5</v>
      </c>
      <c r="F98" s="9">
        <v>6.5</v>
      </c>
      <c r="G98" s="10">
        <f t="shared" si="9"/>
        <v>3.85</v>
      </c>
      <c r="H98">
        <v>6</v>
      </c>
      <c r="I98" s="11">
        <v>4</v>
      </c>
      <c r="J98" s="12">
        <f t="shared" si="10"/>
        <v>1.8</v>
      </c>
      <c r="K98" s="13">
        <f t="shared" si="11"/>
        <v>5.65</v>
      </c>
      <c r="L98" s="14">
        <f t="shared" si="12"/>
        <v>5.75</v>
      </c>
      <c r="M98" s="27">
        <f t="shared" si="13"/>
        <v>5.7</v>
      </c>
      <c r="N98" t="str">
        <f t="shared" si="7"/>
        <v>PASS</v>
      </c>
      <c r="O98">
        <f t="shared" ref="O98:O104" si="17">IF(M98&gt;=5, 1, 0)</f>
        <v>1</v>
      </c>
      <c r="V98" t="s">
        <v>69</v>
      </c>
    </row>
    <row r="99" spans="1:22" ht="21">
      <c r="D99" s="23" t="s">
        <v>70</v>
      </c>
      <c r="F99" s="9"/>
      <c r="G99" s="10">
        <f t="shared" si="9"/>
        <v>0</v>
      </c>
      <c r="I99" s="11"/>
      <c r="J99" s="12">
        <f t="shared" si="10"/>
        <v>0</v>
      </c>
      <c r="K99" s="13">
        <f t="shared" si="11"/>
        <v>0</v>
      </c>
      <c r="L99" s="14">
        <f t="shared" si="12"/>
        <v>0</v>
      </c>
      <c r="M99" s="27">
        <f t="shared" si="13"/>
        <v>0</v>
      </c>
      <c r="N99" t="str">
        <f t="shared" si="7"/>
        <v>CUT or PREV STUD</v>
      </c>
      <c r="O99">
        <f t="shared" si="17"/>
        <v>0</v>
      </c>
    </row>
    <row r="100" spans="1:22">
      <c r="A100" t="s">
        <v>30</v>
      </c>
      <c r="B100">
        <v>44</v>
      </c>
      <c r="C100">
        <v>7940</v>
      </c>
      <c r="E100">
        <v>5.3</v>
      </c>
      <c r="F100" s="9">
        <v>6.3</v>
      </c>
      <c r="G100" s="10">
        <f t="shared" si="9"/>
        <v>3.71</v>
      </c>
      <c r="H100">
        <v>3</v>
      </c>
      <c r="I100" s="11">
        <v>4</v>
      </c>
      <c r="J100" s="12">
        <f t="shared" si="10"/>
        <v>0.9</v>
      </c>
      <c r="K100" s="13">
        <f t="shared" si="11"/>
        <v>4.6100000000000003</v>
      </c>
      <c r="L100" s="14">
        <f t="shared" si="12"/>
        <v>5.61</v>
      </c>
      <c r="M100" s="27">
        <f t="shared" si="13"/>
        <v>5.1100000000000003</v>
      </c>
      <c r="N100" t="str">
        <f t="shared" si="7"/>
        <v>PASS</v>
      </c>
      <c r="O100">
        <f t="shared" si="17"/>
        <v>1</v>
      </c>
    </row>
    <row r="101" spans="1:22">
      <c r="A101" t="s">
        <v>31</v>
      </c>
      <c r="B101">
        <v>44</v>
      </c>
      <c r="C101">
        <v>7981</v>
      </c>
      <c r="E101">
        <v>6</v>
      </c>
      <c r="F101" s="9">
        <v>6.8</v>
      </c>
      <c r="G101" s="10">
        <f t="shared" si="9"/>
        <v>4.2</v>
      </c>
      <c r="H101">
        <v>6</v>
      </c>
      <c r="I101" s="11">
        <v>4</v>
      </c>
      <c r="J101" s="12">
        <f t="shared" si="10"/>
        <v>1.8</v>
      </c>
      <c r="K101" s="13">
        <f t="shared" si="11"/>
        <v>6</v>
      </c>
      <c r="L101" s="14">
        <f t="shared" si="12"/>
        <v>5.96</v>
      </c>
      <c r="M101" s="27">
        <f t="shared" si="13"/>
        <v>5.98</v>
      </c>
      <c r="N101" t="str">
        <f t="shared" si="7"/>
        <v>PASS</v>
      </c>
      <c r="O101">
        <f t="shared" si="17"/>
        <v>1</v>
      </c>
    </row>
    <row r="102" spans="1:22">
      <c r="A102" t="s">
        <v>34</v>
      </c>
      <c r="B102">
        <v>41</v>
      </c>
      <c r="C102">
        <v>7962</v>
      </c>
      <c r="E102">
        <v>7</v>
      </c>
      <c r="F102" s="9">
        <v>7.8</v>
      </c>
      <c r="G102" s="10">
        <f t="shared" si="9"/>
        <v>4.9000000000000004</v>
      </c>
      <c r="H102">
        <v>7</v>
      </c>
      <c r="I102" s="11">
        <v>7</v>
      </c>
      <c r="J102" s="12">
        <f t="shared" si="10"/>
        <v>2.1</v>
      </c>
      <c r="K102" s="13">
        <f t="shared" si="11"/>
        <v>7</v>
      </c>
      <c r="L102" s="14">
        <f t="shared" si="12"/>
        <v>7.5600000000000005</v>
      </c>
      <c r="M102" s="27">
        <f t="shared" si="13"/>
        <v>7.28</v>
      </c>
      <c r="N102" t="str">
        <f t="shared" ref="N102:N165" si="18">IF(M102&gt;5, "PASS", "CUT or PREV STUD")</f>
        <v>PASS</v>
      </c>
      <c r="O102">
        <f t="shared" si="17"/>
        <v>1</v>
      </c>
    </row>
    <row r="103" spans="1:22">
      <c r="A103" t="s">
        <v>47</v>
      </c>
      <c r="B103">
        <v>43</v>
      </c>
      <c r="C103">
        <v>7698</v>
      </c>
      <c r="E103">
        <v>7</v>
      </c>
      <c r="F103" s="9">
        <v>6.5</v>
      </c>
      <c r="G103" s="10">
        <f t="shared" si="9"/>
        <v>4.9000000000000004</v>
      </c>
      <c r="H103">
        <v>8</v>
      </c>
      <c r="I103" s="11">
        <v>6</v>
      </c>
      <c r="J103" s="12">
        <f t="shared" si="10"/>
        <v>2.4</v>
      </c>
      <c r="K103" s="13">
        <f t="shared" si="11"/>
        <v>7.3000000000000007</v>
      </c>
      <c r="L103" s="14">
        <f t="shared" si="12"/>
        <v>6.35</v>
      </c>
      <c r="M103" s="27">
        <f t="shared" si="13"/>
        <v>6.8250000000000002</v>
      </c>
      <c r="N103" t="str">
        <f t="shared" si="18"/>
        <v>PASS</v>
      </c>
      <c r="O103">
        <f t="shared" si="17"/>
        <v>1</v>
      </c>
    </row>
    <row r="104" spans="1:22">
      <c r="A104" t="s">
        <v>59</v>
      </c>
      <c r="B104">
        <v>41</v>
      </c>
      <c r="C104">
        <v>7688</v>
      </c>
      <c r="E104">
        <v>6.2</v>
      </c>
      <c r="F104" s="9">
        <v>6</v>
      </c>
      <c r="G104" s="10">
        <f t="shared" si="9"/>
        <v>4.34</v>
      </c>
      <c r="H104">
        <v>7</v>
      </c>
      <c r="I104" s="11">
        <v>3</v>
      </c>
      <c r="J104" s="12">
        <f t="shared" si="10"/>
        <v>2.1</v>
      </c>
      <c r="K104" s="13">
        <f t="shared" si="11"/>
        <v>6.4399999999999995</v>
      </c>
      <c r="L104" s="14">
        <f t="shared" si="12"/>
        <v>5.1000000000000005</v>
      </c>
      <c r="M104" s="27">
        <f t="shared" si="13"/>
        <v>5.77</v>
      </c>
      <c r="N104" t="str">
        <f t="shared" si="18"/>
        <v>PASS</v>
      </c>
      <c r="O104">
        <f t="shared" si="17"/>
        <v>1</v>
      </c>
      <c r="V104" t="s">
        <v>71</v>
      </c>
    </row>
    <row r="105" spans="1:22" hidden="1">
      <c r="A105" t="s">
        <v>40</v>
      </c>
      <c r="B105">
        <v>44</v>
      </c>
      <c r="C105">
        <v>7715</v>
      </c>
      <c r="F105" s="9"/>
      <c r="G105" s="10">
        <f t="shared" si="9"/>
        <v>0</v>
      </c>
      <c r="I105" s="11"/>
      <c r="J105" s="12">
        <f t="shared" si="10"/>
        <v>0</v>
      </c>
      <c r="K105" s="13">
        <f t="shared" si="11"/>
        <v>0</v>
      </c>
      <c r="L105" s="14">
        <f t="shared" si="12"/>
        <v>0</v>
      </c>
      <c r="M105" s="27">
        <f t="shared" si="13"/>
        <v>0</v>
      </c>
      <c r="N105" t="str">
        <f t="shared" si="18"/>
        <v>CUT or PREV STUD</v>
      </c>
      <c r="O105">
        <f>IF(K105&gt;=5, 1, 0)</f>
        <v>0</v>
      </c>
      <c r="V105" t="s">
        <v>72</v>
      </c>
    </row>
    <row r="106" spans="1:22">
      <c r="A106" t="s">
        <v>24</v>
      </c>
      <c r="B106">
        <v>44</v>
      </c>
      <c r="C106">
        <v>7977</v>
      </c>
      <c r="E106">
        <v>6</v>
      </c>
      <c r="F106" s="9">
        <v>7</v>
      </c>
      <c r="G106" s="10">
        <f t="shared" si="9"/>
        <v>4.2</v>
      </c>
      <c r="H106">
        <v>5</v>
      </c>
      <c r="I106" s="11">
        <v>5</v>
      </c>
      <c r="J106" s="12">
        <f t="shared" si="10"/>
        <v>1.5</v>
      </c>
      <c r="K106" s="13">
        <f t="shared" si="11"/>
        <v>5.7</v>
      </c>
      <c r="L106" s="14">
        <f t="shared" si="12"/>
        <v>6.4</v>
      </c>
      <c r="M106" s="27">
        <f t="shared" si="13"/>
        <v>6.0500000000000007</v>
      </c>
      <c r="N106" t="str">
        <f t="shared" si="18"/>
        <v>PASS</v>
      </c>
      <c r="O106">
        <f>IF(M106&gt;=5, 1, 0)</f>
        <v>1</v>
      </c>
    </row>
    <row r="107" spans="1:22" hidden="1">
      <c r="A107" t="s">
        <v>21</v>
      </c>
      <c r="B107">
        <v>42</v>
      </c>
      <c r="C107">
        <v>7966</v>
      </c>
      <c r="F107" s="9"/>
      <c r="G107" s="10">
        <f t="shared" si="9"/>
        <v>0</v>
      </c>
      <c r="I107" s="11"/>
      <c r="J107" s="12">
        <f t="shared" si="10"/>
        <v>0</v>
      </c>
      <c r="K107" s="13">
        <f t="shared" si="11"/>
        <v>0</v>
      </c>
      <c r="L107" s="14">
        <f t="shared" si="12"/>
        <v>0</v>
      </c>
      <c r="M107" s="27">
        <f t="shared" si="13"/>
        <v>0</v>
      </c>
      <c r="N107" t="str">
        <f t="shared" si="18"/>
        <v>CUT or PREV STUD</v>
      </c>
      <c r="O107">
        <f>IF(K107&gt;=5, 1, 0)</f>
        <v>0</v>
      </c>
    </row>
    <row r="108" spans="1:22" hidden="1">
      <c r="A108" t="s">
        <v>12</v>
      </c>
      <c r="B108">
        <v>43</v>
      </c>
      <c r="C108">
        <v>7700</v>
      </c>
      <c r="F108" s="9"/>
      <c r="G108" s="10">
        <f t="shared" si="9"/>
        <v>0</v>
      </c>
      <c r="I108" s="11"/>
      <c r="J108" s="12">
        <f t="shared" si="10"/>
        <v>0</v>
      </c>
      <c r="K108" s="13">
        <f t="shared" si="11"/>
        <v>0</v>
      </c>
      <c r="L108" s="14">
        <f t="shared" si="12"/>
        <v>0</v>
      </c>
      <c r="M108" s="27">
        <f t="shared" si="13"/>
        <v>0</v>
      </c>
      <c r="N108" t="str">
        <f t="shared" si="18"/>
        <v>CUT or PREV STUD</v>
      </c>
      <c r="O108">
        <f>IF(K108&gt;=5, 1, 0)</f>
        <v>0</v>
      </c>
      <c r="V108" t="s">
        <v>73</v>
      </c>
    </row>
    <row r="109" spans="1:22">
      <c r="A109" t="s">
        <v>20</v>
      </c>
      <c r="B109">
        <v>43</v>
      </c>
      <c r="C109">
        <v>7976</v>
      </c>
      <c r="E109">
        <v>6</v>
      </c>
      <c r="F109" s="9">
        <v>6</v>
      </c>
      <c r="G109" s="10">
        <f t="shared" si="9"/>
        <v>4.2</v>
      </c>
      <c r="H109">
        <v>6</v>
      </c>
      <c r="I109" s="11">
        <v>6</v>
      </c>
      <c r="J109" s="12">
        <f t="shared" si="10"/>
        <v>1.8</v>
      </c>
      <c r="K109" s="13">
        <f t="shared" si="11"/>
        <v>6</v>
      </c>
      <c r="L109" s="14">
        <f t="shared" si="12"/>
        <v>6</v>
      </c>
      <c r="M109" s="27">
        <f t="shared" si="13"/>
        <v>6</v>
      </c>
      <c r="N109" t="str">
        <f t="shared" si="18"/>
        <v>PASS</v>
      </c>
      <c r="O109">
        <f t="shared" ref="O109:O132" si="19">IF(M109&gt;=5, 1, 0)</f>
        <v>1</v>
      </c>
    </row>
    <row r="110" spans="1:22">
      <c r="A110" t="s">
        <v>35</v>
      </c>
      <c r="B110">
        <v>41</v>
      </c>
      <c r="C110">
        <v>7959</v>
      </c>
      <c r="E110">
        <v>6</v>
      </c>
      <c r="F110" s="9">
        <v>6</v>
      </c>
      <c r="G110" s="10">
        <f t="shared" si="9"/>
        <v>4.2</v>
      </c>
      <c r="H110">
        <v>4</v>
      </c>
      <c r="I110" s="11">
        <v>4</v>
      </c>
      <c r="J110" s="12">
        <f t="shared" si="10"/>
        <v>1.2</v>
      </c>
      <c r="K110" s="13">
        <f t="shared" si="11"/>
        <v>5.4</v>
      </c>
      <c r="L110" s="14">
        <f t="shared" si="12"/>
        <v>5.4</v>
      </c>
      <c r="M110" s="27">
        <f t="shared" si="13"/>
        <v>5.4</v>
      </c>
      <c r="N110" t="str">
        <f t="shared" si="18"/>
        <v>PASS</v>
      </c>
      <c r="O110">
        <f t="shared" si="19"/>
        <v>1</v>
      </c>
    </row>
    <row r="111" spans="1:22">
      <c r="A111" t="s">
        <v>14</v>
      </c>
      <c r="B111">
        <v>41</v>
      </c>
      <c r="C111">
        <v>7958</v>
      </c>
      <c r="E111">
        <v>4</v>
      </c>
      <c r="F111" s="9">
        <v>7</v>
      </c>
      <c r="G111" s="10">
        <f t="shared" si="9"/>
        <v>2.8</v>
      </c>
      <c r="H111">
        <v>3</v>
      </c>
      <c r="I111" s="11">
        <v>3</v>
      </c>
      <c r="J111" s="12">
        <f t="shared" si="10"/>
        <v>0.9</v>
      </c>
      <c r="K111" s="13">
        <f t="shared" si="11"/>
        <v>3.6999999999999997</v>
      </c>
      <c r="L111" s="14">
        <f t="shared" si="12"/>
        <v>5.8000000000000007</v>
      </c>
      <c r="M111" s="27">
        <f t="shared" si="13"/>
        <v>4.75</v>
      </c>
      <c r="N111" t="str">
        <f t="shared" si="18"/>
        <v>CUT or PREV STUD</v>
      </c>
      <c r="O111">
        <f t="shared" si="19"/>
        <v>0</v>
      </c>
    </row>
    <row r="112" spans="1:22">
      <c r="A112" t="s">
        <v>17</v>
      </c>
      <c r="B112">
        <v>41</v>
      </c>
      <c r="C112">
        <v>7687</v>
      </c>
      <c r="E112">
        <v>7.3</v>
      </c>
      <c r="F112" s="9">
        <v>6.8</v>
      </c>
      <c r="G112" s="10">
        <f t="shared" si="9"/>
        <v>5.1100000000000003</v>
      </c>
      <c r="H112">
        <v>5</v>
      </c>
      <c r="I112" s="11">
        <v>3</v>
      </c>
      <c r="J112" s="12">
        <f t="shared" si="10"/>
        <v>1.5</v>
      </c>
      <c r="K112" s="13">
        <f t="shared" si="11"/>
        <v>6.61</v>
      </c>
      <c r="L112" s="14">
        <f t="shared" si="12"/>
        <v>5.66</v>
      </c>
      <c r="M112" s="27">
        <f t="shared" si="13"/>
        <v>6.1349999999999998</v>
      </c>
      <c r="N112" t="str">
        <f t="shared" si="18"/>
        <v>PASS</v>
      </c>
      <c r="O112">
        <f t="shared" si="19"/>
        <v>1</v>
      </c>
    </row>
    <row r="113" spans="1:22">
      <c r="A113" t="s">
        <v>57</v>
      </c>
      <c r="B113">
        <v>43</v>
      </c>
      <c r="C113">
        <v>7918</v>
      </c>
      <c r="E113">
        <v>5.5</v>
      </c>
      <c r="F113" s="9">
        <v>5.8</v>
      </c>
      <c r="G113" s="10">
        <f t="shared" si="9"/>
        <v>3.85</v>
      </c>
      <c r="H113">
        <v>5</v>
      </c>
      <c r="I113" s="11">
        <v>5</v>
      </c>
      <c r="J113" s="12">
        <f t="shared" si="10"/>
        <v>1.5</v>
      </c>
      <c r="K113" s="13">
        <f t="shared" si="11"/>
        <v>5.35</v>
      </c>
      <c r="L113" s="14">
        <f t="shared" si="12"/>
        <v>5.5600000000000005</v>
      </c>
      <c r="M113" s="27">
        <f t="shared" si="13"/>
        <v>5.4550000000000001</v>
      </c>
      <c r="N113" t="str">
        <f t="shared" si="18"/>
        <v>PASS</v>
      </c>
      <c r="O113">
        <f t="shared" si="19"/>
        <v>1</v>
      </c>
      <c r="V113" t="s">
        <v>29</v>
      </c>
    </row>
    <row r="114" spans="1:22">
      <c r="A114" t="s">
        <v>54</v>
      </c>
      <c r="B114">
        <v>41</v>
      </c>
      <c r="C114">
        <v>7960</v>
      </c>
      <c r="E114">
        <v>5.0999999999999996</v>
      </c>
      <c r="F114" s="9">
        <v>6</v>
      </c>
      <c r="G114" s="10">
        <f t="shared" si="9"/>
        <v>3.5699999999999994</v>
      </c>
      <c r="H114">
        <v>6</v>
      </c>
      <c r="I114" s="11">
        <v>2</v>
      </c>
      <c r="J114" s="12">
        <f t="shared" si="10"/>
        <v>1.8</v>
      </c>
      <c r="K114" s="13">
        <f t="shared" si="11"/>
        <v>5.3699999999999992</v>
      </c>
      <c r="L114" s="14">
        <f t="shared" si="12"/>
        <v>4.8</v>
      </c>
      <c r="M114" s="27">
        <f t="shared" si="13"/>
        <v>5.0849999999999991</v>
      </c>
      <c r="N114" t="str">
        <f t="shared" si="18"/>
        <v>PASS</v>
      </c>
      <c r="O114">
        <f t="shared" si="19"/>
        <v>1</v>
      </c>
    </row>
    <row r="115" spans="1:22">
      <c r="A115" t="s">
        <v>43</v>
      </c>
      <c r="B115">
        <v>44</v>
      </c>
      <c r="C115">
        <v>7979</v>
      </c>
      <c r="E115">
        <v>7</v>
      </c>
      <c r="F115" s="9">
        <v>6.8</v>
      </c>
      <c r="G115" s="10">
        <f t="shared" si="9"/>
        <v>4.9000000000000004</v>
      </c>
      <c r="H115">
        <v>5</v>
      </c>
      <c r="I115" s="11">
        <v>3</v>
      </c>
      <c r="J115" s="12">
        <f t="shared" si="10"/>
        <v>1.5</v>
      </c>
      <c r="K115" s="13">
        <f t="shared" si="11"/>
        <v>6.4</v>
      </c>
      <c r="L115" s="14">
        <f t="shared" si="12"/>
        <v>5.66</v>
      </c>
      <c r="M115" s="27">
        <f t="shared" si="13"/>
        <v>6.03</v>
      </c>
      <c r="N115" t="str">
        <f t="shared" si="18"/>
        <v>PASS</v>
      </c>
      <c r="O115">
        <f t="shared" si="19"/>
        <v>1</v>
      </c>
    </row>
    <row r="116" spans="1:22">
      <c r="A116" t="s">
        <v>10</v>
      </c>
      <c r="B116">
        <v>44</v>
      </c>
      <c r="C116">
        <v>7707</v>
      </c>
      <c r="E116">
        <v>7</v>
      </c>
      <c r="F116" s="9">
        <v>4.5</v>
      </c>
      <c r="G116" s="10">
        <f t="shared" si="9"/>
        <v>4.9000000000000004</v>
      </c>
      <c r="H116">
        <v>5</v>
      </c>
      <c r="I116" s="11">
        <v>3</v>
      </c>
      <c r="J116" s="12">
        <f t="shared" si="10"/>
        <v>1.5</v>
      </c>
      <c r="K116" s="13">
        <f t="shared" si="11"/>
        <v>6.4</v>
      </c>
      <c r="L116" s="14">
        <f t="shared" si="12"/>
        <v>4.05</v>
      </c>
      <c r="M116" s="27">
        <f t="shared" si="13"/>
        <v>5.2249999999999996</v>
      </c>
      <c r="N116" t="str">
        <f t="shared" si="18"/>
        <v>PASS</v>
      </c>
      <c r="O116">
        <f t="shared" si="19"/>
        <v>1</v>
      </c>
    </row>
    <row r="117" spans="1:22">
      <c r="A117" t="s">
        <v>27</v>
      </c>
      <c r="B117">
        <v>42</v>
      </c>
      <c r="C117">
        <v>7970</v>
      </c>
      <c r="E117">
        <v>6.8</v>
      </c>
      <c r="F117" s="9">
        <v>6</v>
      </c>
      <c r="G117" s="10">
        <f t="shared" si="9"/>
        <v>4.76</v>
      </c>
      <c r="H117">
        <v>5</v>
      </c>
      <c r="I117" s="11">
        <v>3</v>
      </c>
      <c r="J117" s="12">
        <f t="shared" si="10"/>
        <v>1.5</v>
      </c>
      <c r="K117" s="13">
        <f t="shared" si="11"/>
        <v>6.26</v>
      </c>
      <c r="L117" s="14">
        <f t="shared" si="12"/>
        <v>5.1000000000000005</v>
      </c>
      <c r="M117" s="27">
        <f t="shared" si="13"/>
        <v>5.68</v>
      </c>
      <c r="N117" t="str">
        <f t="shared" si="18"/>
        <v>PASS</v>
      </c>
      <c r="O117">
        <f t="shared" si="19"/>
        <v>1</v>
      </c>
    </row>
    <row r="118" spans="1:22">
      <c r="A118" t="s">
        <v>16</v>
      </c>
      <c r="B118">
        <v>42</v>
      </c>
      <c r="C118">
        <v>7967</v>
      </c>
      <c r="E118">
        <v>4.5</v>
      </c>
      <c r="F118" s="9">
        <v>6.5</v>
      </c>
      <c r="G118" s="10">
        <f t="shared" si="9"/>
        <v>3.15</v>
      </c>
      <c r="H118">
        <v>6</v>
      </c>
      <c r="I118" s="11">
        <v>5</v>
      </c>
      <c r="J118" s="12">
        <f t="shared" si="10"/>
        <v>1.8</v>
      </c>
      <c r="K118" s="13">
        <f t="shared" si="11"/>
        <v>4.95</v>
      </c>
      <c r="L118" s="14">
        <f t="shared" si="12"/>
        <v>6.05</v>
      </c>
      <c r="M118" s="27">
        <f t="shared" si="13"/>
        <v>5.5</v>
      </c>
      <c r="N118" t="str">
        <f t="shared" si="18"/>
        <v>PASS</v>
      </c>
      <c r="O118">
        <f t="shared" si="19"/>
        <v>1</v>
      </c>
    </row>
    <row r="119" spans="1:22">
      <c r="A119" t="s">
        <v>15</v>
      </c>
      <c r="B119">
        <v>42</v>
      </c>
      <c r="C119">
        <v>7965</v>
      </c>
      <c r="E119">
        <v>7</v>
      </c>
      <c r="F119" s="9">
        <v>6.8</v>
      </c>
      <c r="G119" s="10">
        <f t="shared" si="9"/>
        <v>4.9000000000000004</v>
      </c>
      <c r="H119">
        <v>6</v>
      </c>
      <c r="I119" s="11">
        <v>3</v>
      </c>
      <c r="J119" s="12">
        <f t="shared" si="10"/>
        <v>1.8</v>
      </c>
      <c r="K119" s="13">
        <f t="shared" si="11"/>
        <v>6.7</v>
      </c>
      <c r="L119" s="14">
        <f t="shared" si="12"/>
        <v>5.66</v>
      </c>
      <c r="M119" s="27">
        <f t="shared" si="13"/>
        <v>6.18</v>
      </c>
      <c r="N119" t="str">
        <f t="shared" si="18"/>
        <v>PASS</v>
      </c>
      <c r="O119">
        <f t="shared" si="19"/>
        <v>1</v>
      </c>
    </row>
    <row r="120" spans="1:22">
      <c r="A120" t="s">
        <v>44</v>
      </c>
      <c r="B120">
        <v>42</v>
      </c>
      <c r="C120">
        <v>7691</v>
      </c>
      <c r="E120">
        <v>6</v>
      </c>
      <c r="F120" s="9">
        <v>7.5</v>
      </c>
      <c r="G120" s="10">
        <f t="shared" si="9"/>
        <v>4.2</v>
      </c>
      <c r="H120">
        <v>6</v>
      </c>
      <c r="I120" s="11">
        <v>4</v>
      </c>
      <c r="J120" s="12">
        <f t="shared" si="10"/>
        <v>1.8</v>
      </c>
      <c r="K120" s="13">
        <f t="shared" si="11"/>
        <v>6</v>
      </c>
      <c r="L120" s="14">
        <f t="shared" si="12"/>
        <v>6.45</v>
      </c>
      <c r="M120" s="27">
        <f t="shared" si="13"/>
        <v>6.2249999999999996</v>
      </c>
      <c r="N120" t="str">
        <f t="shared" si="18"/>
        <v>PASS</v>
      </c>
      <c r="O120">
        <f t="shared" si="19"/>
        <v>1</v>
      </c>
      <c r="V120" t="s">
        <v>48</v>
      </c>
    </row>
    <row r="121" spans="1:22">
      <c r="A121" t="s">
        <v>46</v>
      </c>
      <c r="B121">
        <v>42</v>
      </c>
      <c r="C121">
        <v>7968</v>
      </c>
      <c r="E121">
        <v>7.4</v>
      </c>
      <c r="F121" s="9">
        <v>7.5</v>
      </c>
      <c r="G121" s="10">
        <f t="shared" si="9"/>
        <v>5.1800000000000006</v>
      </c>
      <c r="H121">
        <v>7</v>
      </c>
      <c r="I121" s="11">
        <v>5</v>
      </c>
      <c r="J121" s="12">
        <f t="shared" si="10"/>
        <v>2.1</v>
      </c>
      <c r="K121" s="13">
        <f t="shared" si="11"/>
        <v>7.2800000000000011</v>
      </c>
      <c r="L121" s="14">
        <f t="shared" si="12"/>
        <v>6.75</v>
      </c>
      <c r="M121" s="27">
        <f t="shared" si="13"/>
        <v>7.0150000000000006</v>
      </c>
      <c r="N121" t="str">
        <f t="shared" si="18"/>
        <v>PASS</v>
      </c>
      <c r="O121">
        <f t="shared" si="19"/>
        <v>1</v>
      </c>
    </row>
    <row r="122" spans="1:22">
      <c r="A122" t="s">
        <v>19</v>
      </c>
      <c r="B122">
        <v>41</v>
      </c>
      <c r="C122">
        <v>7957</v>
      </c>
      <c r="E122">
        <v>7.3</v>
      </c>
      <c r="F122" s="9">
        <v>7.3</v>
      </c>
      <c r="G122" s="10">
        <f t="shared" si="9"/>
        <v>5.1100000000000003</v>
      </c>
      <c r="H122">
        <v>5</v>
      </c>
      <c r="I122" s="11">
        <v>2</v>
      </c>
      <c r="J122" s="12">
        <f t="shared" si="10"/>
        <v>1.5</v>
      </c>
      <c r="K122" s="13">
        <f t="shared" si="11"/>
        <v>6.61</v>
      </c>
      <c r="L122" s="14">
        <f t="shared" si="12"/>
        <v>5.71</v>
      </c>
      <c r="M122" s="27">
        <f t="shared" si="13"/>
        <v>6.16</v>
      </c>
      <c r="N122" t="str">
        <f t="shared" si="18"/>
        <v>PASS</v>
      </c>
      <c r="O122">
        <f t="shared" si="19"/>
        <v>1</v>
      </c>
      <c r="V122" t="s">
        <v>29</v>
      </c>
    </row>
    <row r="123" spans="1:22">
      <c r="A123" t="s">
        <v>28</v>
      </c>
      <c r="B123">
        <v>43</v>
      </c>
      <c r="C123">
        <v>7971</v>
      </c>
      <c r="E123">
        <v>6.1</v>
      </c>
      <c r="F123" s="9">
        <v>7</v>
      </c>
      <c r="G123" s="10">
        <f t="shared" si="9"/>
        <v>4.2699999999999996</v>
      </c>
      <c r="H123">
        <v>4</v>
      </c>
      <c r="I123" s="11">
        <v>1</v>
      </c>
      <c r="J123" s="12">
        <f t="shared" si="10"/>
        <v>1.2</v>
      </c>
      <c r="K123" s="13">
        <f t="shared" si="11"/>
        <v>5.47</v>
      </c>
      <c r="L123" s="14">
        <f t="shared" si="12"/>
        <v>5.2</v>
      </c>
      <c r="M123" s="27">
        <f t="shared" si="13"/>
        <v>5.335</v>
      </c>
      <c r="N123" t="str">
        <f t="shared" si="18"/>
        <v>PASS</v>
      </c>
      <c r="O123">
        <f t="shared" si="19"/>
        <v>1</v>
      </c>
    </row>
    <row r="124" spans="1:22">
      <c r="A124" t="s">
        <v>33</v>
      </c>
      <c r="B124">
        <v>43</v>
      </c>
      <c r="C124">
        <v>7974</v>
      </c>
      <c r="E124">
        <v>7</v>
      </c>
      <c r="F124" s="9">
        <v>7</v>
      </c>
      <c r="G124" s="10">
        <f t="shared" si="9"/>
        <v>4.9000000000000004</v>
      </c>
      <c r="H124">
        <v>5</v>
      </c>
      <c r="I124" s="11">
        <v>2</v>
      </c>
      <c r="J124" s="12">
        <f t="shared" si="10"/>
        <v>1.5</v>
      </c>
      <c r="K124" s="13">
        <f t="shared" si="11"/>
        <v>6.4</v>
      </c>
      <c r="L124" s="14">
        <f t="shared" si="12"/>
        <v>5.5</v>
      </c>
      <c r="M124" s="27">
        <f t="shared" si="13"/>
        <v>5.95</v>
      </c>
      <c r="N124" t="str">
        <f t="shared" si="18"/>
        <v>PASS</v>
      </c>
      <c r="O124">
        <f t="shared" si="19"/>
        <v>1</v>
      </c>
    </row>
    <row r="125" spans="1:22">
      <c r="A125" t="s">
        <v>37</v>
      </c>
      <c r="B125">
        <v>41</v>
      </c>
      <c r="C125">
        <v>7961</v>
      </c>
      <c r="E125">
        <v>4</v>
      </c>
      <c r="F125" s="9">
        <v>4.5</v>
      </c>
      <c r="G125" s="10">
        <f t="shared" si="9"/>
        <v>2.8</v>
      </c>
      <c r="H125">
        <v>3</v>
      </c>
      <c r="I125" s="11">
        <v>2</v>
      </c>
      <c r="J125" s="12">
        <f t="shared" si="10"/>
        <v>0.9</v>
      </c>
      <c r="K125" s="13">
        <f t="shared" si="11"/>
        <v>3.6999999999999997</v>
      </c>
      <c r="L125" s="14">
        <f t="shared" si="12"/>
        <v>3.75</v>
      </c>
      <c r="M125" s="27">
        <f t="shared" si="13"/>
        <v>3.7249999999999996</v>
      </c>
      <c r="N125" t="str">
        <f t="shared" si="18"/>
        <v>CUT or PREV STUD</v>
      </c>
      <c r="O125">
        <f t="shared" si="19"/>
        <v>0</v>
      </c>
    </row>
    <row r="126" spans="1:22">
      <c r="A126" t="s">
        <v>22</v>
      </c>
      <c r="B126">
        <v>44</v>
      </c>
      <c r="C126">
        <v>7978</v>
      </c>
      <c r="E126">
        <v>8</v>
      </c>
      <c r="F126" s="9">
        <v>6.8</v>
      </c>
      <c r="G126" s="10">
        <f t="shared" si="9"/>
        <v>5.6</v>
      </c>
      <c r="H126">
        <v>7</v>
      </c>
      <c r="I126" s="11">
        <v>5</v>
      </c>
      <c r="J126" s="12">
        <f t="shared" si="10"/>
        <v>2.1</v>
      </c>
      <c r="K126" s="13">
        <f t="shared" si="11"/>
        <v>7.6999999999999993</v>
      </c>
      <c r="L126" s="14">
        <f t="shared" si="12"/>
        <v>6.26</v>
      </c>
      <c r="M126" s="27">
        <f t="shared" si="13"/>
        <v>6.9799999999999995</v>
      </c>
      <c r="N126" t="str">
        <f t="shared" si="18"/>
        <v>PASS</v>
      </c>
      <c r="O126">
        <f t="shared" si="19"/>
        <v>1</v>
      </c>
    </row>
    <row r="127" spans="1:22">
      <c r="A127" t="s">
        <v>23</v>
      </c>
      <c r="B127">
        <v>43</v>
      </c>
      <c r="C127">
        <v>7975</v>
      </c>
      <c r="E127">
        <v>4</v>
      </c>
      <c r="F127" s="9">
        <v>7.3</v>
      </c>
      <c r="G127" s="10">
        <f t="shared" si="9"/>
        <v>2.8</v>
      </c>
      <c r="H127">
        <v>6</v>
      </c>
      <c r="I127" s="11">
        <v>3</v>
      </c>
      <c r="J127" s="12">
        <f t="shared" si="10"/>
        <v>1.8</v>
      </c>
      <c r="K127" s="13">
        <f t="shared" si="11"/>
        <v>4.5999999999999996</v>
      </c>
      <c r="L127" s="14">
        <f t="shared" si="12"/>
        <v>6.0100000000000007</v>
      </c>
      <c r="M127" s="27">
        <f t="shared" si="13"/>
        <v>5.3049999999999997</v>
      </c>
      <c r="N127" t="str">
        <f t="shared" si="18"/>
        <v>PASS</v>
      </c>
      <c r="O127">
        <f t="shared" si="19"/>
        <v>1</v>
      </c>
    </row>
    <row r="128" spans="1:22">
      <c r="A128" t="s">
        <v>26</v>
      </c>
      <c r="B128">
        <v>43</v>
      </c>
      <c r="C128">
        <v>7972</v>
      </c>
      <c r="E128">
        <v>6</v>
      </c>
      <c r="F128" s="9">
        <v>6.5</v>
      </c>
      <c r="G128" s="10">
        <f t="shared" si="9"/>
        <v>4.2</v>
      </c>
      <c r="H128">
        <v>7</v>
      </c>
      <c r="I128" s="11">
        <v>5</v>
      </c>
      <c r="J128" s="12">
        <f t="shared" si="10"/>
        <v>2.1</v>
      </c>
      <c r="K128" s="13">
        <f t="shared" si="11"/>
        <v>6.3000000000000007</v>
      </c>
      <c r="L128" s="14">
        <f t="shared" si="12"/>
        <v>6.05</v>
      </c>
      <c r="M128" s="27">
        <f t="shared" si="13"/>
        <v>6.1750000000000007</v>
      </c>
      <c r="N128" t="str">
        <f t="shared" si="18"/>
        <v>PASS</v>
      </c>
      <c r="O128">
        <f t="shared" si="19"/>
        <v>1</v>
      </c>
    </row>
    <row r="129" spans="1:22">
      <c r="A129" t="s">
        <v>32</v>
      </c>
      <c r="B129">
        <v>43</v>
      </c>
      <c r="C129">
        <v>7973</v>
      </c>
      <c r="E129">
        <v>8</v>
      </c>
      <c r="F129" s="9">
        <v>7</v>
      </c>
      <c r="G129" s="10">
        <f t="shared" si="9"/>
        <v>5.6</v>
      </c>
      <c r="H129">
        <v>5</v>
      </c>
      <c r="I129" s="11">
        <v>5</v>
      </c>
      <c r="J129" s="12">
        <f t="shared" si="10"/>
        <v>1.5</v>
      </c>
      <c r="K129" s="13">
        <f t="shared" si="11"/>
        <v>7.1</v>
      </c>
      <c r="L129" s="14">
        <f t="shared" si="12"/>
        <v>6.4</v>
      </c>
      <c r="M129" s="27">
        <f t="shared" si="13"/>
        <v>6.75</v>
      </c>
      <c r="N129" t="str">
        <f t="shared" si="18"/>
        <v>PASS</v>
      </c>
      <c r="O129">
        <f t="shared" si="19"/>
        <v>1</v>
      </c>
    </row>
    <row r="130" spans="1:22">
      <c r="A130" t="s">
        <v>49</v>
      </c>
      <c r="B130">
        <v>44</v>
      </c>
      <c r="C130">
        <v>7980</v>
      </c>
      <c r="E130">
        <v>5.8</v>
      </c>
      <c r="F130" s="9">
        <v>6.5</v>
      </c>
      <c r="G130" s="10">
        <f t="shared" si="9"/>
        <v>4.0600000000000005</v>
      </c>
      <c r="H130">
        <v>5</v>
      </c>
      <c r="I130" s="11">
        <v>7</v>
      </c>
      <c r="J130" s="12">
        <f t="shared" si="10"/>
        <v>1.5</v>
      </c>
      <c r="K130" s="13">
        <f t="shared" si="11"/>
        <v>5.5600000000000005</v>
      </c>
      <c r="L130" s="14">
        <f t="shared" si="12"/>
        <v>6.65</v>
      </c>
      <c r="M130" s="27">
        <f t="shared" si="13"/>
        <v>6.1050000000000004</v>
      </c>
      <c r="N130" t="str">
        <f t="shared" si="18"/>
        <v>PASS</v>
      </c>
      <c r="O130">
        <f t="shared" si="19"/>
        <v>1</v>
      </c>
    </row>
    <row r="131" spans="1:22" ht="21">
      <c r="D131" s="23" t="s">
        <v>74</v>
      </c>
      <c r="F131" s="9"/>
      <c r="G131" s="10">
        <f t="shared" ref="G131:G194" si="20">(E131*7)/10</f>
        <v>0</v>
      </c>
      <c r="I131" s="11"/>
      <c r="J131" s="12">
        <f t="shared" ref="J131:J194" si="21">(H131*3)/10</f>
        <v>0</v>
      </c>
      <c r="K131" s="13">
        <f t="shared" ref="K131:K194" si="22">G131+J131</f>
        <v>0</v>
      </c>
      <c r="L131" s="14">
        <f t="shared" ref="L131:L194" si="23">((F131*7)/10)+((I131*3)/10)</f>
        <v>0</v>
      </c>
      <c r="M131" s="27">
        <f t="shared" ref="M131:M194" si="24">(K131+L131)/2</f>
        <v>0</v>
      </c>
      <c r="N131" t="str">
        <f t="shared" si="18"/>
        <v>CUT or PREV STUD</v>
      </c>
      <c r="O131">
        <f t="shared" si="19"/>
        <v>0</v>
      </c>
    </row>
    <row r="132" spans="1:22">
      <c r="A132" t="s">
        <v>15</v>
      </c>
      <c r="B132">
        <v>52</v>
      </c>
      <c r="C132">
        <v>7993</v>
      </c>
      <c r="E132">
        <v>9.1</v>
      </c>
      <c r="F132" s="9">
        <v>7.8</v>
      </c>
      <c r="G132" s="10">
        <f t="shared" si="20"/>
        <v>6.3699999999999992</v>
      </c>
      <c r="H132">
        <v>5</v>
      </c>
      <c r="I132" s="11">
        <v>2</v>
      </c>
      <c r="J132" s="12">
        <f t="shared" si="21"/>
        <v>1.5</v>
      </c>
      <c r="K132" s="13">
        <f t="shared" si="22"/>
        <v>7.8699999999999992</v>
      </c>
      <c r="L132" s="14">
        <f t="shared" si="23"/>
        <v>6.06</v>
      </c>
      <c r="M132" s="27">
        <f t="shared" si="24"/>
        <v>6.9649999999999999</v>
      </c>
      <c r="N132" t="str">
        <f t="shared" si="18"/>
        <v>PASS</v>
      </c>
      <c r="O132">
        <f t="shared" si="19"/>
        <v>1</v>
      </c>
    </row>
    <row r="133" spans="1:22" hidden="1">
      <c r="A133" t="s">
        <v>40</v>
      </c>
      <c r="B133">
        <v>54</v>
      </c>
      <c r="C133">
        <v>7748</v>
      </c>
      <c r="F133" s="9"/>
      <c r="G133" s="10">
        <f t="shared" si="20"/>
        <v>0</v>
      </c>
      <c r="I133" s="11"/>
      <c r="J133" s="12">
        <f t="shared" si="21"/>
        <v>0</v>
      </c>
      <c r="K133" s="13">
        <f t="shared" si="22"/>
        <v>0</v>
      </c>
      <c r="L133" s="14">
        <f t="shared" si="23"/>
        <v>0</v>
      </c>
      <c r="M133" s="27">
        <f t="shared" si="24"/>
        <v>0</v>
      </c>
      <c r="N133" t="str">
        <f t="shared" si="18"/>
        <v>CUT or PREV STUD</v>
      </c>
      <c r="O133">
        <f>IF(K133&gt;=5, 1, 0)</f>
        <v>0</v>
      </c>
      <c r="V133" t="s">
        <v>75</v>
      </c>
    </row>
    <row r="134" spans="1:22">
      <c r="A134" t="s">
        <v>28</v>
      </c>
      <c r="B134">
        <v>53</v>
      </c>
      <c r="C134">
        <v>8000</v>
      </c>
      <c r="E134">
        <v>6</v>
      </c>
      <c r="F134" s="9">
        <v>6.8</v>
      </c>
      <c r="G134" s="10">
        <f t="shared" si="20"/>
        <v>4.2</v>
      </c>
      <c r="H134">
        <v>8</v>
      </c>
      <c r="I134" s="11">
        <v>7</v>
      </c>
      <c r="J134" s="12">
        <f t="shared" si="21"/>
        <v>2.4</v>
      </c>
      <c r="K134" s="13">
        <f t="shared" si="22"/>
        <v>6.6</v>
      </c>
      <c r="L134" s="14">
        <f t="shared" si="23"/>
        <v>6.8599999999999994</v>
      </c>
      <c r="M134" s="27">
        <f t="shared" si="24"/>
        <v>6.7299999999999995</v>
      </c>
      <c r="N134" t="str">
        <f t="shared" si="18"/>
        <v>PASS</v>
      </c>
      <c r="O134">
        <f>IF(M134&gt;=5, 1, 0)</f>
        <v>1</v>
      </c>
    </row>
    <row r="135" spans="1:22">
      <c r="A135" t="s">
        <v>32</v>
      </c>
      <c r="B135">
        <v>53</v>
      </c>
      <c r="C135">
        <v>8002</v>
      </c>
      <c r="E135">
        <v>5</v>
      </c>
      <c r="F135" s="9">
        <v>7</v>
      </c>
      <c r="G135" s="10">
        <f t="shared" si="20"/>
        <v>3.5</v>
      </c>
      <c r="H135">
        <v>8</v>
      </c>
      <c r="I135" s="11">
        <v>3</v>
      </c>
      <c r="J135" s="12">
        <f t="shared" si="21"/>
        <v>2.4</v>
      </c>
      <c r="K135" s="13">
        <f t="shared" si="22"/>
        <v>5.9</v>
      </c>
      <c r="L135" s="14">
        <f t="shared" si="23"/>
        <v>5.8000000000000007</v>
      </c>
      <c r="M135" s="27">
        <f t="shared" si="24"/>
        <v>5.8500000000000005</v>
      </c>
      <c r="N135" t="str">
        <f t="shared" si="18"/>
        <v>PASS</v>
      </c>
      <c r="O135">
        <f>IF(M135&gt;=5, 1, 0)</f>
        <v>1</v>
      </c>
    </row>
    <row r="136" spans="1:22">
      <c r="A136" t="s">
        <v>22</v>
      </c>
      <c r="B136">
        <v>54</v>
      </c>
      <c r="C136">
        <v>8007</v>
      </c>
      <c r="E136">
        <v>6</v>
      </c>
      <c r="F136" s="9">
        <v>6.3</v>
      </c>
      <c r="G136" s="10">
        <f t="shared" si="20"/>
        <v>4.2</v>
      </c>
      <c r="H136">
        <v>5</v>
      </c>
      <c r="I136" s="11">
        <v>3</v>
      </c>
      <c r="J136" s="12">
        <f t="shared" si="21"/>
        <v>1.5</v>
      </c>
      <c r="K136" s="13">
        <f t="shared" si="22"/>
        <v>5.7</v>
      </c>
      <c r="L136" s="14">
        <f t="shared" si="23"/>
        <v>5.3100000000000005</v>
      </c>
      <c r="M136" s="27">
        <f t="shared" si="24"/>
        <v>5.5050000000000008</v>
      </c>
      <c r="N136" t="str">
        <f t="shared" si="18"/>
        <v>PASS</v>
      </c>
      <c r="O136">
        <f>IF(M136&gt;=5, 1, 0)</f>
        <v>1</v>
      </c>
    </row>
    <row r="137" spans="1:22" hidden="1">
      <c r="A137" t="s">
        <v>20</v>
      </c>
      <c r="B137">
        <v>53</v>
      </c>
      <c r="C137">
        <v>7735</v>
      </c>
      <c r="F137" s="9"/>
      <c r="G137" s="10">
        <f t="shared" si="20"/>
        <v>0</v>
      </c>
      <c r="I137" s="11"/>
      <c r="J137" s="12">
        <f t="shared" si="21"/>
        <v>0</v>
      </c>
      <c r="K137" s="13">
        <f t="shared" si="22"/>
        <v>0</v>
      </c>
      <c r="L137" s="14">
        <f t="shared" si="23"/>
        <v>0</v>
      </c>
      <c r="M137" s="27">
        <f t="shared" si="24"/>
        <v>0</v>
      </c>
      <c r="N137" t="str">
        <f t="shared" si="18"/>
        <v>CUT or PREV STUD</v>
      </c>
      <c r="O137">
        <f>IF(K137&gt;=5, 1, 0)</f>
        <v>0</v>
      </c>
      <c r="V137" t="s">
        <v>76</v>
      </c>
    </row>
    <row r="138" spans="1:22" hidden="1">
      <c r="A138" t="s">
        <v>41</v>
      </c>
      <c r="B138">
        <v>52</v>
      </c>
      <c r="C138">
        <v>7734</v>
      </c>
      <c r="F138" s="9"/>
      <c r="G138" s="10">
        <f t="shared" si="20"/>
        <v>0</v>
      </c>
      <c r="I138" s="11"/>
      <c r="J138" s="12">
        <f t="shared" si="21"/>
        <v>0</v>
      </c>
      <c r="K138" s="13">
        <f t="shared" si="22"/>
        <v>0</v>
      </c>
      <c r="L138" s="14">
        <f t="shared" si="23"/>
        <v>0</v>
      </c>
      <c r="M138" s="27">
        <f t="shared" si="24"/>
        <v>0</v>
      </c>
      <c r="N138" t="str">
        <f t="shared" si="18"/>
        <v>CUT or PREV STUD</v>
      </c>
      <c r="O138">
        <f>IF(K138&gt;=5, 1, 0)</f>
        <v>0</v>
      </c>
      <c r="V138" t="s">
        <v>77</v>
      </c>
    </row>
    <row r="139" spans="1:22">
      <c r="A139" t="s">
        <v>25</v>
      </c>
      <c r="B139">
        <v>52</v>
      </c>
      <c r="C139">
        <v>7943</v>
      </c>
      <c r="E139">
        <v>7</v>
      </c>
      <c r="F139" s="9">
        <v>7</v>
      </c>
      <c r="G139" s="10">
        <f t="shared" si="20"/>
        <v>4.9000000000000004</v>
      </c>
      <c r="H139">
        <v>4</v>
      </c>
      <c r="I139" s="11">
        <v>2</v>
      </c>
      <c r="J139" s="12">
        <f t="shared" si="21"/>
        <v>1.2</v>
      </c>
      <c r="K139" s="13">
        <f t="shared" si="22"/>
        <v>6.1000000000000005</v>
      </c>
      <c r="L139" s="14">
        <f t="shared" si="23"/>
        <v>5.5</v>
      </c>
      <c r="M139" s="27">
        <f t="shared" si="24"/>
        <v>5.8000000000000007</v>
      </c>
      <c r="N139" t="str">
        <f t="shared" si="18"/>
        <v>PASS</v>
      </c>
      <c r="O139">
        <f>IF(M139&gt;=5, 1, 0)</f>
        <v>1</v>
      </c>
    </row>
    <row r="140" spans="1:22">
      <c r="A140" t="s">
        <v>78</v>
      </c>
      <c r="B140">
        <v>52</v>
      </c>
      <c r="C140">
        <v>7732</v>
      </c>
      <c r="E140">
        <v>6.1</v>
      </c>
      <c r="F140" s="9">
        <v>7.5</v>
      </c>
      <c r="G140" s="10">
        <f t="shared" si="20"/>
        <v>4.2699999999999996</v>
      </c>
      <c r="H140">
        <v>4</v>
      </c>
      <c r="I140" s="11">
        <v>2</v>
      </c>
      <c r="J140" s="12">
        <f t="shared" si="21"/>
        <v>1.2</v>
      </c>
      <c r="K140" s="13">
        <f t="shared" si="22"/>
        <v>5.47</v>
      </c>
      <c r="L140" s="14">
        <f t="shared" si="23"/>
        <v>5.85</v>
      </c>
      <c r="M140" s="27">
        <f t="shared" si="24"/>
        <v>5.66</v>
      </c>
      <c r="N140" t="str">
        <f t="shared" si="18"/>
        <v>PASS</v>
      </c>
      <c r="O140">
        <f>IF(M140&gt;=5, 1, 0)</f>
        <v>1</v>
      </c>
    </row>
    <row r="141" spans="1:22" hidden="1">
      <c r="A141" t="s">
        <v>17</v>
      </c>
      <c r="B141">
        <v>51</v>
      </c>
      <c r="C141">
        <v>8099</v>
      </c>
      <c r="F141" s="9"/>
      <c r="G141" s="10">
        <f t="shared" si="20"/>
        <v>0</v>
      </c>
      <c r="I141" s="11"/>
      <c r="J141" s="12">
        <f t="shared" si="21"/>
        <v>0</v>
      </c>
      <c r="K141" s="13">
        <f t="shared" si="22"/>
        <v>0</v>
      </c>
      <c r="L141" s="14">
        <f t="shared" si="23"/>
        <v>0</v>
      </c>
      <c r="M141" s="27">
        <f t="shared" si="24"/>
        <v>0</v>
      </c>
      <c r="N141" t="str">
        <f t="shared" si="18"/>
        <v>CUT or PREV STUD</v>
      </c>
      <c r="O141">
        <f>IF(K141&gt;=5, 1, 0)</f>
        <v>0</v>
      </c>
      <c r="V141" t="s">
        <v>79</v>
      </c>
    </row>
    <row r="142" spans="1:22">
      <c r="A142" t="s">
        <v>33</v>
      </c>
      <c r="B142">
        <v>53</v>
      </c>
      <c r="C142">
        <v>8004</v>
      </c>
      <c r="E142">
        <v>6.8</v>
      </c>
      <c r="F142" s="9">
        <v>7.3</v>
      </c>
      <c r="G142" s="10">
        <f t="shared" si="20"/>
        <v>4.76</v>
      </c>
      <c r="H142">
        <v>5</v>
      </c>
      <c r="I142" s="11">
        <v>2</v>
      </c>
      <c r="J142" s="12">
        <f t="shared" si="21"/>
        <v>1.5</v>
      </c>
      <c r="K142" s="13">
        <f t="shared" si="22"/>
        <v>6.26</v>
      </c>
      <c r="L142" s="14">
        <f t="shared" si="23"/>
        <v>5.71</v>
      </c>
      <c r="M142" s="27">
        <f t="shared" si="24"/>
        <v>5.9849999999999994</v>
      </c>
      <c r="N142" t="str">
        <f t="shared" si="18"/>
        <v>PASS</v>
      </c>
      <c r="O142">
        <f t="shared" ref="O142:O147" si="25">IF(M142&gt;=5, 1, 0)</f>
        <v>1</v>
      </c>
    </row>
    <row r="143" spans="1:22">
      <c r="A143" t="s">
        <v>36</v>
      </c>
      <c r="B143">
        <v>51</v>
      </c>
      <c r="C143">
        <v>7982</v>
      </c>
      <c r="E143">
        <v>8</v>
      </c>
      <c r="F143" s="9">
        <v>7.8</v>
      </c>
      <c r="G143" s="10">
        <f t="shared" si="20"/>
        <v>5.6</v>
      </c>
      <c r="H143">
        <v>8</v>
      </c>
      <c r="I143" s="11">
        <v>5</v>
      </c>
      <c r="J143" s="12">
        <f t="shared" si="21"/>
        <v>2.4</v>
      </c>
      <c r="K143" s="13">
        <f t="shared" si="22"/>
        <v>8</v>
      </c>
      <c r="L143" s="14">
        <f t="shared" si="23"/>
        <v>6.96</v>
      </c>
      <c r="M143" s="27">
        <f t="shared" si="24"/>
        <v>7.48</v>
      </c>
      <c r="N143" t="str">
        <f t="shared" si="18"/>
        <v>PASS</v>
      </c>
      <c r="O143">
        <f t="shared" si="25"/>
        <v>1</v>
      </c>
    </row>
    <row r="144" spans="1:22">
      <c r="A144" t="s">
        <v>23</v>
      </c>
      <c r="B144">
        <v>53</v>
      </c>
      <c r="C144">
        <v>8005</v>
      </c>
      <c r="E144">
        <v>5.5</v>
      </c>
      <c r="F144" s="9">
        <v>7.3</v>
      </c>
      <c r="G144" s="10">
        <f t="shared" si="20"/>
        <v>3.85</v>
      </c>
      <c r="H144">
        <v>6</v>
      </c>
      <c r="I144" s="11">
        <v>3</v>
      </c>
      <c r="J144" s="12">
        <f t="shared" si="21"/>
        <v>1.8</v>
      </c>
      <c r="K144" s="13">
        <f t="shared" si="22"/>
        <v>5.65</v>
      </c>
      <c r="L144" s="14">
        <f t="shared" si="23"/>
        <v>6.0100000000000007</v>
      </c>
      <c r="M144" s="27">
        <f t="shared" si="24"/>
        <v>5.83</v>
      </c>
      <c r="N144" t="str">
        <f t="shared" si="18"/>
        <v>PASS</v>
      </c>
      <c r="O144">
        <f t="shared" si="25"/>
        <v>1</v>
      </c>
      <c r="V144" t="s">
        <v>29</v>
      </c>
    </row>
    <row r="145" spans="1:22">
      <c r="A145" t="s">
        <v>31</v>
      </c>
      <c r="B145">
        <v>54</v>
      </c>
      <c r="C145">
        <v>8010</v>
      </c>
      <c r="E145">
        <v>5.3</v>
      </c>
      <c r="F145" s="9">
        <v>6.3</v>
      </c>
      <c r="G145" s="10">
        <f t="shared" si="20"/>
        <v>3.71</v>
      </c>
      <c r="H145">
        <v>5</v>
      </c>
      <c r="I145" s="11">
        <v>3</v>
      </c>
      <c r="J145" s="12">
        <f t="shared" si="21"/>
        <v>1.5</v>
      </c>
      <c r="K145" s="13">
        <f t="shared" si="22"/>
        <v>5.21</v>
      </c>
      <c r="L145" s="14">
        <f t="shared" si="23"/>
        <v>5.3100000000000005</v>
      </c>
      <c r="M145" s="27">
        <f t="shared" si="24"/>
        <v>5.26</v>
      </c>
      <c r="N145" t="str">
        <f t="shared" si="18"/>
        <v>PASS</v>
      </c>
      <c r="O145">
        <f t="shared" si="25"/>
        <v>1</v>
      </c>
    </row>
    <row r="146" spans="1:22">
      <c r="A146" t="s">
        <v>12</v>
      </c>
      <c r="B146">
        <v>53</v>
      </c>
      <c r="C146">
        <v>7751</v>
      </c>
      <c r="E146">
        <v>5.4</v>
      </c>
      <c r="F146" s="9">
        <v>6</v>
      </c>
      <c r="G146" s="10">
        <f t="shared" si="20"/>
        <v>3.7800000000000002</v>
      </c>
      <c r="H146">
        <v>4</v>
      </c>
      <c r="I146" s="11">
        <v>1</v>
      </c>
      <c r="J146" s="12">
        <f t="shared" si="21"/>
        <v>1.2</v>
      </c>
      <c r="K146" s="13">
        <f t="shared" si="22"/>
        <v>4.9800000000000004</v>
      </c>
      <c r="L146" s="14">
        <f t="shared" si="23"/>
        <v>4.5</v>
      </c>
      <c r="M146" s="27">
        <f t="shared" si="24"/>
        <v>4.74</v>
      </c>
      <c r="N146" t="str">
        <f t="shared" si="18"/>
        <v>CUT or PREV STUD</v>
      </c>
      <c r="O146">
        <f t="shared" si="25"/>
        <v>0</v>
      </c>
      <c r="V146" t="s">
        <v>71</v>
      </c>
    </row>
    <row r="147" spans="1:22">
      <c r="A147" t="s">
        <v>27</v>
      </c>
      <c r="B147">
        <v>52</v>
      </c>
      <c r="C147">
        <v>7998</v>
      </c>
      <c r="E147">
        <v>4.5</v>
      </c>
      <c r="F147" s="9">
        <v>6.5</v>
      </c>
      <c r="G147" s="10">
        <f t="shared" si="20"/>
        <v>3.15</v>
      </c>
      <c r="H147">
        <v>6</v>
      </c>
      <c r="I147" s="11">
        <v>2</v>
      </c>
      <c r="J147" s="12">
        <f t="shared" si="21"/>
        <v>1.8</v>
      </c>
      <c r="K147" s="13">
        <f t="shared" si="22"/>
        <v>4.95</v>
      </c>
      <c r="L147" s="14">
        <f t="shared" si="23"/>
        <v>5.1499999999999995</v>
      </c>
      <c r="M147" s="27">
        <f t="shared" si="24"/>
        <v>5.05</v>
      </c>
      <c r="N147" t="str">
        <f t="shared" si="18"/>
        <v>PASS</v>
      </c>
      <c r="O147">
        <f t="shared" si="25"/>
        <v>1</v>
      </c>
    </row>
    <row r="148" spans="1:22" hidden="1">
      <c r="A148" t="s">
        <v>34</v>
      </c>
      <c r="B148">
        <v>51</v>
      </c>
      <c r="C148">
        <v>7724</v>
      </c>
      <c r="F148" s="9"/>
      <c r="G148" s="10">
        <f t="shared" si="20"/>
        <v>0</v>
      </c>
      <c r="I148" s="11"/>
      <c r="J148" s="12">
        <f t="shared" si="21"/>
        <v>0</v>
      </c>
      <c r="K148" s="13">
        <f t="shared" si="22"/>
        <v>0</v>
      </c>
      <c r="L148" s="14">
        <f t="shared" si="23"/>
        <v>0</v>
      </c>
      <c r="M148" s="27">
        <f t="shared" si="24"/>
        <v>0</v>
      </c>
      <c r="N148" t="str">
        <f t="shared" si="18"/>
        <v>CUT or PREV STUD</v>
      </c>
      <c r="O148">
        <f>IF(K148&gt;=5, 1, 0)</f>
        <v>0</v>
      </c>
      <c r="V148" t="s">
        <v>80</v>
      </c>
    </row>
    <row r="149" spans="1:22">
      <c r="A149" t="s">
        <v>10</v>
      </c>
      <c r="B149">
        <v>54</v>
      </c>
      <c r="C149">
        <v>7744</v>
      </c>
      <c r="E149">
        <v>5.2</v>
      </c>
      <c r="F149" s="9">
        <v>6</v>
      </c>
      <c r="G149" s="10">
        <f t="shared" si="20"/>
        <v>3.6399999999999997</v>
      </c>
      <c r="H149">
        <v>7</v>
      </c>
      <c r="I149" s="11">
        <v>4</v>
      </c>
      <c r="J149" s="12">
        <f t="shared" si="21"/>
        <v>2.1</v>
      </c>
      <c r="K149" s="13">
        <f t="shared" si="22"/>
        <v>5.74</v>
      </c>
      <c r="L149" s="14">
        <f t="shared" si="23"/>
        <v>5.4</v>
      </c>
      <c r="M149" s="27">
        <f t="shared" si="24"/>
        <v>5.57</v>
      </c>
      <c r="N149" t="str">
        <f t="shared" si="18"/>
        <v>PASS</v>
      </c>
      <c r="O149">
        <f t="shared" ref="O149:O165" si="26">IF(M149&gt;=5, 1, 0)</f>
        <v>1</v>
      </c>
      <c r="V149" t="s">
        <v>81</v>
      </c>
    </row>
    <row r="150" spans="1:22">
      <c r="A150" t="s">
        <v>54</v>
      </c>
      <c r="B150">
        <v>51</v>
      </c>
      <c r="C150">
        <v>7989</v>
      </c>
      <c r="E150">
        <v>7</v>
      </c>
      <c r="F150" s="9">
        <v>7.5</v>
      </c>
      <c r="G150" s="10">
        <f t="shared" si="20"/>
        <v>4.9000000000000004</v>
      </c>
      <c r="H150">
        <v>6</v>
      </c>
      <c r="I150" s="11">
        <v>2</v>
      </c>
      <c r="J150" s="12">
        <f t="shared" si="21"/>
        <v>1.8</v>
      </c>
      <c r="K150" s="13">
        <f t="shared" si="22"/>
        <v>6.7</v>
      </c>
      <c r="L150" s="14">
        <f t="shared" si="23"/>
        <v>5.85</v>
      </c>
      <c r="M150" s="27">
        <f t="shared" si="24"/>
        <v>6.2750000000000004</v>
      </c>
      <c r="N150" t="str">
        <f t="shared" si="18"/>
        <v>PASS</v>
      </c>
      <c r="O150">
        <f t="shared" si="26"/>
        <v>1</v>
      </c>
    </row>
    <row r="151" spans="1:22">
      <c r="A151" t="s">
        <v>37</v>
      </c>
      <c r="B151">
        <v>51</v>
      </c>
      <c r="C151">
        <v>7992</v>
      </c>
      <c r="E151">
        <v>7</v>
      </c>
      <c r="F151" s="9">
        <v>0</v>
      </c>
      <c r="G151" s="10">
        <f t="shared" si="20"/>
        <v>4.9000000000000004</v>
      </c>
      <c r="H151">
        <v>5</v>
      </c>
      <c r="I151" s="11">
        <v>0</v>
      </c>
      <c r="J151" s="12">
        <f t="shared" si="21"/>
        <v>1.5</v>
      </c>
      <c r="K151" s="13">
        <f t="shared" si="22"/>
        <v>6.4</v>
      </c>
      <c r="L151" s="14">
        <f t="shared" si="23"/>
        <v>0</v>
      </c>
      <c r="M151" s="27">
        <f t="shared" si="24"/>
        <v>3.2</v>
      </c>
      <c r="N151" t="str">
        <f t="shared" si="18"/>
        <v>CUT or PREV STUD</v>
      </c>
      <c r="O151">
        <f t="shared" si="26"/>
        <v>0</v>
      </c>
    </row>
    <row r="152" spans="1:22">
      <c r="A152" t="s">
        <v>38</v>
      </c>
      <c r="B152">
        <v>51</v>
      </c>
      <c r="C152">
        <v>7942</v>
      </c>
      <c r="E152">
        <v>7.8</v>
      </c>
      <c r="F152" s="9">
        <v>8.3000000000000007</v>
      </c>
      <c r="G152" s="10">
        <f t="shared" si="20"/>
        <v>5.46</v>
      </c>
      <c r="H152">
        <v>6</v>
      </c>
      <c r="I152" s="11">
        <v>3</v>
      </c>
      <c r="J152" s="12">
        <f t="shared" si="21"/>
        <v>1.8</v>
      </c>
      <c r="K152" s="13">
        <f t="shared" si="22"/>
        <v>7.26</v>
      </c>
      <c r="L152" s="14">
        <f t="shared" si="23"/>
        <v>6.7100000000000009</v>
      </c>
      <c r="M152" s="27">
        <f t="shared" si="24"/>
        <v>6.9850000000000003</v>
      </c>
      <c r="N152" t="str">
        <f t="shared" si="18"/>
        <v>PASS</v>
      </c>
      <c r="O152">
        <f t="shared" si="26"/>
        <v>1</v>
      </c>
      <c r="V152" t="s">
        <v>29</v>
      </c>
    </row>
    <row r="153" spans="1:22">
      <c r="A153" t="s">
        <v>14</v>
      </c>
      <c r="B153">
        <v>51</v>
      </c>
      <c r="C153">
        <v>7985</v>
      </c>
      <c r="E153">
        <v>6</v>
      </c>
      <c r="F153" s="9">
        <v>5.8</v>
      </c>
      <c r="G153" s="10">
        <f t="shared" si="20"/>
        <v>4.2</v>
      </c>
      <c r="H153">
        <v>4</v>
      </c>
      <c r="I153" s="11">
        <v>2</v>
      </c>
      <c r="J153" s="12">
        <f t="shared" si="21"/>
        <v>1.2</v>
      </c>
      <c r="K153" s="13">
        <f t="shared" si="22"/>
        <v>5.4</v>
      </c>
      <c r="L153" s="14">
        <f t="shared" si="23"/>
        <v>4.66</v>
      </c>
      <c r="M153" s="27">
        <f t="shared" si="24"/>
        <v>5.03</v>
      </c>
      <c r="N153" t="str">
        <f t="shared" si="18"/>
        <v>PASS</v>
      </c>
      <c r="O153">
        <f t="shared" si="26"/>
        <v>1</v>
      </c>
    </row>
    <row r="154" spans="1:22">
      <c r="A154" t="s">
        <v>26</v>
      </c>
      <c r="B154">
        <v>53</v>
      </c>
      <c r="C154">
        <v>8001</v>
      </c>
      <c r="E154">
        <v>5.4</v>
      </c>
      <c r="F154" s="9">
        <v>7</v>
      </c>
      <c r="G154" s="10">
        <f t="shared" si="20"/>
        <v>3.7800000000000002</v>
      </c>
      <c r="H154">
        <v>6</v>
      </c>
      <c r="I154" s="11">
        <v>3</v>
      </c>
      <c r="J154" s="12">
        <f t="shared" si="21"/>
        <v>1.8</v>
      </c>
      <c r="K154" s="13">
        <f t="shared" si="22"/>
        <v>5.58</v>
      </c>
      <c r="L154" s="14">
        <f t="shared" si="23"/>
        <v>5.8000000000000007</v>
      </c>
      <c r="M154" s="27">
        <f t="shared" si="24"/>
        <v>5.69</v>
      </c>
      <c r="N154" t="str">
        <f t="shared" si="18"/>
        <v>PASS</v>
      </c>
      <c r="O154">
        <f t="shared" si="26"/>
        <v>1</v>
      </c>
    </row>
    <row r="155" spans="1:22">
      <c r="A155" t="s">
        <v>43</v>
      </c>
      <c r="B155">
        <v>54</v>
      </c>
      <c r="C155">
        <v>8008</v>
      </c>
      <c r="E155">
        <v>8</v>
      </c>
      <c r="F155" s="9">
        <v>7.3</v>
      </c>
      <c r="G155" s="10">
        <f t="shared" si="20"/>
        <v>5.6</v>
      </c>
      <c r="H155">
        <v>6</v>
      </c>
      <c r="I155" s="11">
        <v>7</v>
      </c>
      <c r="J155" s="12">
        <f t="shared" si="21"/>
        <v>1.8</v>
      </c>
      <c r="K155" s="13">
        <f t="shared" si="22"/>
        <v>7.3999999999999995</v>
      </c>
      <c r="L155" s="14">
        <f t="shared" si="23"/>
        <v>7.2100000000000009</v>
      </c>
      <c r="M155" s="27">
        <f t="shared" si="24"/>
        <v>7.3049999999999997</v>
      </c>
      <c r="N155" t="str">
        <f t="shared" si="18"/>
        <v>PASS</v>
      </c>
      <c r="O155">
        <f t="shared" si="26"/>
        <v>1</v>
      </c>
    </row>
    <row r="156" spans="1:22">
      <c r="A156" t="s">
        <v>59</v>
      </c>
      <c r="B156">
        <v>51</v>
      </c>
      <c r="C156">
        <v>7587</v>
      </c>
      <c r="E156">
        <v>6.8</v>
      </c>
      <c r="F156" s="9">
        <v>6.8</v>
      </c>
      <c r="G156" s="10">
        <f t="shared" si="20"/>
        <v>4.76</v>
      </c>
      <c r="H156">
        <v>5</v>
      </c>
      <c r="I156" s="11">
        <v>1</v>
      </c>
      <c r="J156" s="12">
        <f t="shared" si="21"/>
        <v>1.5</v>
      </c>
      <c r="K156" s="13">
        <f t="shared" si="22"/>
        <v>6.26</v>
      </c>
      <c r="L156" s="14">
        <f t="shared" si="23"/>
        <v>5.0599999999999996</v>
      </c>
      <c r="M156" s="27">
        <f t="shared" si="24"/>
        <v>5.66</v>
      </c>
      <c r="N156" t="str">
        <f t="shared" si="18"/>
        <v>PASS</v>
      </c>
      <c r="O156">
        <f t="shared" si="26"/>
        <v>1</v>
      </c>
      <c r="V156" t="s">
        <v>82</v>
      </c>
    </row>
    <row r="157" spans="1:22">
      <c r="A157" t="s">
        <v>21</v>
      </c>
      <c r="B157">
        <v>52</v>
      </c>
      <c r="C157">
        <v>7994</v>
      </c>
      <c r="E157">
        <v>9</v>
      </c>
      <c r="F157" s="9">
        <v>9</v>
      </c>
      <c r="G157" s="10">
        <f t="shared" si="20"/>
        <v>6.3</v>
      </c>
      <c r="H157">
        <v>8</v>
      </c>
      <c r="I157" s="11">
        <v>8</v>
      </c>
      <c r="J157" s="12">
        <f t="shared" si="21"/>
        <v>2.4</v>
      </c>
      <c r="K157" s="13">
        <f t="shared" si="22"/>
        <v>8.6999999999999993</v>
      </c>
      <c r="L157" s="14">
        <f t="shared" si="23"/>
        <v>8.6999999999999993</v>
      </c>
      <c r="M157" s="27">
        <f t="shared" si="24"/>
        <v>8.6999999999999993</v>
      </c>
      <c r="N157" t="str">
        <f t="shared" si="18"/>
        <v>PASS</v>
      </c>
      <c r="O157">
        <f t="shared" si="26"/>
        <v>1</v>
      </c>
    </row>
    <row r="158" spans="1:22">
      <c r="A158" t="s">
        <v>49</v>
      </c>
      <c r="B158">
        <v>54</v>
      </c>
      <c r="C158">
        <v>8009</v>
      </c>
      <c r="E158">
        <v>7</v>
      </c>
      <c r="F158" s="9">
        <v>7.8</v>
      </c>
      <c r="G158" s="10">
        <f t="shared" si="20"/>
        <v>4.9000000000000004</v>
      </c>
      <c r="H158">
        <v>6</v>
      </c>
      <c r="I158" s="11">
        <v>6</v>
      </c>
      <c r="J158" s="12">
        <f t="shared" si="21"/>
        <v>1.8</v>
      </c>
      <c r="K158" s="13">
        <f t="shared" si="22"/>
        <v>6.7</v>
      </c>
      <c r="L158" s="14">
        <f t="shared" si="23"/>
        <v>7.26</v>
      </c>
      <c r="M158" s="27">
        <f t="shared" si="24"/>
        <v>6.98</v>
      </c>
      <c r="N158" t="str">
        <f t="shared" si="18"/>
        <v>PASS</v>
      </c>
      <c r="O158">
        <f t="shared" si="26"/>
        <v>1</v>
      </c>
    </row>
    <row r="159" spans="1:22">
      <c r="A159" t="s">
        <v>16</v>
      </c>
      <c r="B159">
        <v>52</v>
      </c>
      <c r="C159">
        <v>7995</v>
      </c>
      <c r="E159">
        <v>6.3</v>
      </c>
      <c r="F159" s="9">
        <v>8</v>
      </c>
      <c r="G159" s="10">
        <f t="shared" si="20"/>
        <v>4.41</v>
      </c>
      <c r="H159">
        <v>6</v>
      </c>
      <c r="I159" s="11">
        <v>5</v>
      </c>
      <c r="J159" s="12">
        <f t="shared" si="21"/>
        <v>1.8</v>
      </c>
      <c r="K159" s="13">
        <f t="shared" si="22"/>
        <v>6.21</v>
      </c>
      <c r="L159" s="14">
        <f t="shared" si="23"/>
        <v>7.1</v>
      </c>
      <c r="M159" s="27">
        <f t="shared" si="24"/>
        <v>6.6549999999999994</v>
      </c>
      <c r="N159" t="str">
        <f t="shared" si="18"/>
        <v>PASS</v>
      </c>
      <c r="O159">
        <f t="shared" si="26"/>
        <v>1</v>
      </c>
    </row>
    <row r="160" spans="1:22" ht="21">
      <c r="D160" s="23" t="s">
        <v>83</v>
      </c>
      <c r="F160" s="9"/>
      <c r="G160" s="10">
        <f t="shared" si="20"/>
        <v>0</v>
      </c>
      <c r="I160" s="11"/>
      <c r="J160" s="12">
        <f t="shared" si="21"/>
        <v>0</v>
      </c>
      <c r="K160" s="13">
        <f t="shared" si="22"/>
        <v>0</v>
      </c>
      <c r="L160" s="14">
        <f t="shared" si="23"/>
        <v>0</v>
      </c>
      <c r="M160" s="27">
        <f t="shared" si="24"/>
        <v>0</v>
      </c>
      <c r="N160" t="str">
        <f t="shared" si="18"/>
        <v>CUT or PREV STUD</v>
      </c>
      <c r="O160">
        <f t="shared" si="26"/>
        <v>0</v>
      </c>
    </row>
    <row r="161" spans="1:22">
      <c r="A161" t="s">
        <v>19</v>
      </c>
      <c r="B161">
        <v>61</v>
      </c>
      <c r="C161">
        <v>8015</v>
      </c>
      <c r="E161">
        <v>7.5</v>
      </c>
      <c r="F161" s="9">
        <v>7.5</v>
      </c>
      <c r="G161" s="10">
        <f t="shared" si="20"/>
        <v>5.25</v>
      </c>
      <c r="H161">
        <v>7</v>
      </c>
      <c r="I161" s="11">
        <v>4</v>
      </c>
      <c r="J161" s="12">
        <f t="shared" si="21"/>
        <v>2.1</v>
      </c>
      <c r="K161" s="13">
        <f t="shared" si="22"/>
        <v>7.35</v>
      </c>
      <c r="L161" s="14">
        <f t="shared" si="23"/>
        <v>6.45</v>
      </c>
      <c r="M161" s="27">
        <f t="shared" si="24"/>
        <v>6.9</v>
      </c>
      <c r="N161" t="str">
        <f t="shared" si="18"/>
        <v>PASS</v>
      </c>
      <c r="O161">
        <f t="shared" si="26"/>
        <v>1</v>
      </c>
      <c r="V161" t="s">
        <v>29</v>
      </c>
    </row>
    <row r="162" spans="1:22">
      <c r="A162" t="s">
        <v>33</v>
      </c>
      <c r="B162">
        <v>63</v>
      </c>
      <c r="C162">
        <v>8032</v>
      </c>
      <c r="E162">
        <v>8.6</v>
      </c>
      <c r="F162" s="9">
        <v>6.5</v>
      </c>
      <c r="G162" s="10">
        <f t="shared" si="20"/>
        <v>6.02</v>
      </c>
      <c r="H162">
        <v>9</v>
      </c>
      <c r="I162" s="11">
        <v>7</v>
      </c>
      <c r="J162" s="12">
        <f t="shared" si="21"/>
        <v>2.7</v>
      </c>
      <c r="K162" s="13">
        <f t="shared" si="22"/>
        <v>8.7199999999999989</v>
      </c>
      <c r="L162" s="14">
        <f t="shared" si="23"/>
        <v>6.65</v>
      </c>
      <c r="M162" s="27">
        <f t="shared" si="24"/>
        <v>7.6849999999999996</v>
      </c>
      <c r="N162" t="str">
        <f t="shared" si="18"/>
        <v>PASS</v>
      </c>
      <c r="O162">
        <f t="shared" si="26"/>
        <v>1</v>
      </c>
      <c r="V162" t="s">
        <v>29</v>
      </c>
    </row>
    <row r="163" spans="1:22">
      <c r="A163" t="s">
        <v>15</v>
      </c>
      <c r="B163">
        <v>62</v>
      </c>
      <c r="C163">
        <v>8023</v>
      </c>
      <c r="E163">
        <v>5.0999999999999996</v>
      </c>
      <c r="F163" s="9">
        <v>5.8</v>
      </c>
      <c r="G163" s="10">
        <f t="shared" si="20"/>
        <v>3.5699999999999994</v>
      </c>
      <c r="H163">
        <v>2</v>
      </c>
      <c r="I163" s="11">
        <v>6</v>
      </c>
      <c r="J163" s="12">
        <f t="shared" si="21"/>
        <v>0.6</v>
      </c>
      <c r="K163" s="13">
        <f t="shared" si="22"/>
        <v>4.169999999999999</v>
      </c>
      <c r="L163" s="14">
        <f t="shared" si="23"/>
        <v>5.86</v>
      </c>
      <c r="M163" s="27">
        <f t="shared" si="24"/>
        <v>5.0149999999999997</v>
      </c>
      <c r="N163" t="str">
        <f t="shared" si="18"/>
        <v>PASS</v>
      </c>
      <c r="O163">
        <f t="shared" si="26"/>
        <v>1</v>
      </c>
    </row>
    <row r="164" spans="1:22">
      <c r="A164" t="s">
        <v>35</v>
      </c>
      <c r="B164">
        <v>61</v>
      </c>
      <c r="C164">
        <v>8017</v>
      </c>
      <c r="E164">
        <v>5.5</v>
      </c>
      <c r="F164" s="9">
        <v>9</v>
      </c>
      <c r="G164" s="10">
        <f t="shared" si="20"/>
        <v>3.85</v>
      </c>
      <c r="H164">
        <v>6</v>
      </c>
      <c r="I164" s="11">
        <v>7</v>
      </c>
      <c r="J164" s="12">
        <f t="shared" si="21"/>
        <v>1.8</v>
      </c>
      <c r="K164" s="13">
        <f t="shared" si="22"/>
        <v>5.65</v>
      </c>
      <c r="L164" s="14">
        <f t="shared" si="23"/>
        <v>8.4</v>
      </c>
      <c r="M164" s="27">
        <f t="shared" si="24"/>
        <v>7.0250000000000004</v>
      </c>
      <c r="N164" t="str">
        <f t="shared" si="18"/>
        <v>PASS</v>
      </c>
      <c r="O164">
        <f t="shared" si="26"/>
        <v>1</v>
      </c>
    </row>
    <row r="165" spans="1:22">
      <c r="A165" t="s">
        <v>14</v>
      </c>
      <c r="B165">
        <v>61</v>
      </c>
      <c r="C165">
        <v>8016</v>
      </c>
      <c r="E165">
        <v>6</v>
      </c>
      <c r="F165" s="9">
        <v>7.3</v>
      </c>
      <c r="G165" s="10">
        <f t="shared" si="20"/>
        <v>4.2</v>
      </c>
      <c r="H165">
        <v>6</v>
      </c>
      <c r="I165" s="11">
        <v>3</v>
      </c>
      <c r="J165" s="12">
        <f t="shared" si="21"/>
        <v>1.8</v>
      </c>
      <c r="K165" s="13">
        <f t="shared" si="22"/>
        <v>6</v>
      </c>
      <c r="L165" s="14">
        <f t="shared" si="23"/>
        <v>6.0100000000000007</v>
      </c>
      <c r="M165" s="27">
        <f t="shared" si="24"/>
        <v>6.0050000000000008</v>
      </c>
      <c r="N165" t="str">
        <f t="shared" si="18"/>
        <v>PASS</v>
      </c>
      <c r="O165">
        <f t="shared" si="26"/>
        <v>1</v>
      </c>
    </row>
    <row r="166" spans="1:22" hidden="1">
      <c r="A166" t="s">
        <v>17</v>
      </c>
      <c r="B166">
        <v>61</v>
      </c>
      <c r="C166">
        <v>7758</v>
      </c>
      <c r="F166" s="9"/>
      <c r="G166" s="10">
        <f t="shared" si="20"/>
        <v>0</v>
      </c>
      <c r="I166" s="11"/>
      <c r="J166" s="12">
        <f t="shared" si="21"/>
        <v>0</v>
      </c>
      <c r="K166" s="13">
        <f t="shared" si="22"/>
        <v>0</v>
      </c>
      <c r="L166" s="14">
        <f t="shared" si="23"/>
        <v>0</v>
      </c>
      <c r="M166" s="27">
        <f t="shared" si="24"/>
        <v>0</v>
      </c>
      <c r="N166" t="str">
        <f t="shared" ref="N166:N229" si="27">IF(M166&gt;5, "PASS", "CUT or PREV STUD")</f>
        <v>CUT or PREV STUD</v>
      </c>
      <c r="O166">
        <f>IF(K166&gt;=5, 1, 0)</f>
        <v>0</v>
      </c>
      <c r="V166" t="s">
        <v>84</v>
      </c>
    </row>
    <row r="167" spans="1:22">
      <c r="A167" t="s">
        <v>40</v>
      </c>
      <c r="B167">
        <v>64</v>
      </c>
      <c r="C167">
        <v>7791</v>
      </c>
      <c r="E167">
        <v>6.1</v>
      </c>
      <c r="F167" s="9">
        <v>7</v>
      </c>
      <c r="G167" s="10">
        <f t="shared" si="20"/>
        <v>4.2699999999999996</v>
      </c>
      <c r="H167">
        <v>8</v>
      </c>
      <c r="I167" s="11">
        <v>5</v>
      </c>
      <c r="J167" s="12">
        <f t="shared" si="21"/>
        <v>2.4</v>
      </c>
      <c r="K167" s="13">
        <f t="shared" si="22"/>
        <v>6.67</v>
      </c>
      <c r="L167" s="14">
        <f t="shared" si="23"/>
        <v>6.4</v>
      </c>
      <c r="M167" s="27">
        <f t="shared" si="24"/>
        <v>6.5350000000000001</v>
      </c>
      <c r="N167" t="str">
        <f t="shared" si="27"/>
        <v>PASS</v>
      </c>
      <c r="O167">
        <f>IF(M167&gt;=5, 1, 0)</f>
        <v>1</v>
      </c>
    </row>
    <row r="168" spans="1:22">
      <c r="A168" t="s">
        <v>28</v>
      </c>
      <c r="B168">
        <v>63</v>
      </c>
      <c r="C168">
        <v>8028</v>
      </c>
      <c r="E168">
        <v>5</v>
      </c>
      <c r="F168" s="9">
        <v>7</v>
      </c>
      <c r="G168" s="10">
        <f t="shared" si="20"/>
        <v>3.5</v>
      </c>
      <c r="H168">
        <v>5</v>
      </c>
      <c r="I168" s="11">
        <v>3</v>
      </c>
      <c r="J168" s="12">
        <f t="shared" si="21"/>
        <v>1.5</v>
      </c>
      <c r="K168" s="13">
        <f t="shared" si="22"/>
        <v>5</v>
      </c>
      <c r="L168" s="14">
        <f t="shared" si="23"/>
        <v>5.8000000000000007</v>
      </c>
      <c r="M168" s="27">
        <f t="shared" si="24"/>
        <v>5.4</v>
      </c>
      <c r="N168" t="str">
        <f t="shared" si="27"/>
        <v>PASS</v>
      </c>
      <c r="O168">
        <f>IF(M168&gt;=5, 1, 0)</f>
        <v>1</v>
      </c>
    </row>
    <row r="169" spans="1:22">
      <c r="A169" t="s">
        <v>26</v>
      </c>
      <c r="B169">
        <v>63</v>
      </c>
      <c r="C169">
        <v>8030</v>
      </c>
      <c r="E169">
        <v>6.5</v>
      </c>
      <c r="F169" s="9">
        <v>5.5</v>
      </c>
      <c r="G169" s="10">
        <f t="shared" si="20"/>
        <v>4.55</v>
      </c>
      <c r="H169">
        <v>6</v>
      </c>
      <c r="I169" s="11">
        <v>2</v>
      </c>
      <c r="J169" s="12">
        <f t="shared" si="21"/>
        <v>1.8</v>
      </c>
      <c r="K169" s="13">
        <f t="shared" si="22"/>
        <v>6.35</v>
      </c>
      <c r="L169" s="14">
        <f t="shared" si="23"/>
        <v>4.45</v>
      </c>
      <c r="M169" s="27">
        <f t="shared" si="24"/>
        <v>5.4</v>
      </c>
      <c r="N169" t="str">
        <f t="shared" si="27"/>
        <v>PASS</v>
      </c>
      <c r="O169">
        <f>IF(M169&gt;=5, 1, 0)</f>
        <v>1</v>
      </c>
    </row>
    <row r="170" spans="1:22">
      <c r="A170" t="s">
        <v>46</v>
      </c>
      <c r="B170">
        <v>62</v>
      </c>
      <c r="C170">
        <v>8026</v>
      </c>
      <c r="E170">
        <v>5.3</v>
      </c>
      <c r="F170" s="9">
        <v>6</v>
      </c>
      <c r="G170" s="10">
        <f t="shared" si="20"/>
        <v>3.71</v>
      </c>
      <c r="H170">
        <v>7</v>
      </c>
      <c r="I170" s="11">
        <v>4</v>
      </c>
      <c r="J170" s="12">
        <f t="shared" si="21"/>
        <v>2.1</v>
      </c>
      <c r="K170" s="13">
        <f t="shared" si="22"/>
        <v>5.8100000000000005</v>
      </c>
      <c r="L170" s="14">
        <f t="shared" si="23"/>
        <v>5.4</v>
      </c>
      <c r="M170" s="27">
        <f t="shared" si="24"/>
        <v>5.6050000000000004</v>
      </c>
      <c r="N170" t="str">
        <f t="shared" si="27"/>
        <v>PASS</v>
      </c>
      <c r="O170">
        <f>IF(M170&gt;=5, 1, 0)</f>
        <v>1</v>
      </c>
    </row>
    <row r="171" spans="1:22">
      <c r="A171" t="s">
        <v>23</v>
      </c>
      <c r="B171">
        <v>63</v>
      </c>
      <c r="C171">
        <v>8033</v>
      </c>
      <c r="E171">
        <v>6.8</v>
      </c>
      <c r="F171" s="9">
        <v>6</v>
      </c>
      <c r="G171" s="10">
        <f t="shared" si="20"/>
        <v>4.76</v>
      </c>
      <c r="H171">
        <v>7</v>
      </c>
      <c r="I171" s="11">
        <v>3</v>
      </c>
      <c r="J171" s="12">
        <f t="shared" si="21"/>
        <v>2.1</v>
      </c>
      <c r="K171" s="13">
        <f t="shared" si="22"/>
        <v>6.8599999999999994</v>
      </c>
      <c r="L171" s="14">
        <f t="shared" si="23"/>
        <v>5.1000000000000005</v>
      </c>
      <c r="M171" s="27">
        <f t="shared" si="24"/>
        <v>5.98</v>
      </c>
      <c r="N171" t="str">
        <f t="shared" si="27"/>
        <v>PASS</v>
      </c>
      <c r="O171">
        <f>IF(M171&gt;=5, 1, 0)</f>
        <v>1</v>
      </c>
    </row>
    <row r="172" spans="1:22" hidden="1">
      <c r="A172" t="s">
        <v>44</v>
      </c>
      <c r="B172">
        <v>62</v>
      </c>
      <c r="C172">
        <v>7760</v>
      </c>
      <c r="F172" s="9"/>
      <c r="G172" s="10">
        <f t="shared" si="20"/>
        <v>0</v>
      </c>
      <c r="I172" s="11"/>
      <c r="J172" s="12">
        <f t="shared" si="21"/>
        <v>0</v>
      </c>
      <c r="K172" s="13">
        <f t="shared" si="22"/>
        <v>0</v>
      </c>
      <c r="L172" s="14">
        <f t="shared" si="23"/>
        <v>0</v>
      </c>
      <c r="M172" s="27">
        <f t="shared" si="24"/>
        <v>0</v>
      </c>
      <c r="N172" t="str">
        <f t="shared" si="27"/>
        <v>CUT or PREV STUD</v>
      </c>
      <c r="O172">
        <f>IF(K172&gt;=5, 1, 0)</f>
        <v>0</v>
      </c>
      <c r="V172" t="s">
        <v>76</v>
      </c>
    </row>
    <row r="173" spans="1:22">
      <c r="A173" t="s">
        <v>31</v>
      </c>
      <c r="B173">
        <v>64</v>
      </c>
      <c r="C173">
        <v>8040</v>
      </c>
      <c r="E173">
        <v>6.9</v>
      </c>
      <c r="F173" s="9">
        <v>7.5</v>
      </c>
      <c r="G173" s="10">
        <f t="shared" si="20"/>
        <v>4.83</v>
      </c>
      <c r="H173">
        <v>7</v>
      </c>
      <c r="I173" s="11">
        <v>5</v>
      </c>
      <c r="J173" s="12">
        <f t="shared" si="21"/>
        <v>2.1</v>
      </c>
      <c r="K173" s="13">
        <f t="shared" si="22"/>
        <v>6.93</v>
      </c>
      <c r="L173" s="14">
        <f t="shared" si="23"/>
        <v>6.75</v>
      </c>
      <c r="M173" s="27">
        <f t="shared" si="24"/>
        <v>6.84</v>
      </c>
      <c r="N173" t="str">
        <f t="shared" si="27"/>
        <v>PASS</v>
      </c>
      <c r="O173">
        <f t="shared" ref="O173:O183" si="28">IF(M173&gt;=5, 1, 0)</f>
        <v>1</v>
      </c>
    </row>
    <row r="174" spans="1:22">
      <c r="A174" t="s">
        <v>10</v>
      </c>
      <c r="B174">
        <v>64</v>
      </c>
      <c r="C174">
        <v>8041</v>
      </c>
      <c r="E174">
        <v>6.2</v>
      </c>
      <c r="F174" s="9">
        <v>6.3</v>
      </c>
      <c r="G174" s="10">
        <f t="shared" si="20"/>
        <v>4.34</v>
      </c>
      <c r="H174">
        <v>3</v>
      </c>
      <c r="I174" s="11">
        <v>3</v>
      </c>
      <c r="J174" s="12">
        <f t="shared" si="21"/>
        <v>0.9</v>
      </c>
      <c r="K174" s="13">
        <f t="shared" si="22"/>
        <v>5.24</v>
      </c>
      <c r="L174" s="14">
        <f t="shared" si="23"/>
        <v>5.3100000000000005</v>
      </c>
      <c r="M174" s="27">
        <f t="shared" si="24"/>
        <v>5.2750000000000004</v>
      </c>
      <c r="N174" t="str">
        <f t="shared" si="27"/>
        <v>PASS</v>
      </c>
      <c r="O174">
        <f t="shared" si="28"/>
        <v>1</v>
      </c>
    </row>
    <row r="175" spans="1:22">
      <c r="A175" t="s">
        <v>43</v>
      </c>
      <c r="B175">
        <v>64</v>
      </c>
      <c r="C175">
        <v>8035</v>
      </c>
      <c r="E175">
        <v>6.8</v>
      </c>
      <c r="F175" s="9">
        <v>7.3</v>
      </c>
      <c r="G175" s="10">
        <f t="shared" si="20"/>
        <v>4.76</v>
      </c>
      <c r="H175">
        <v>6</v>
      </c>
      <c r="I175" s="11">
        <v>1</v>
      </c>
      <c r="J175" s="12">
        <f t="shared" si="21"/>
        <v>1.8</v>
      </c>
      <c r="K175" s="13">
        <f t="shared" si="22"/>
        <v>6.56</v>
      </c>
      <c r="L175" s="14">
        <f t="shared" si="23"/>
        <v>5.41</v>
      </c>
      <c r="M175" s="27">
        <f t="shared" si="24"/>
        <v>5.9849999999999994</v>
      </c>
      <c r="N175" t="str">
        <f t="shared" si="27"/>
        <v>PASS</v>
      </c>
      <c r="O175">
        <f t="shared" si="28"/>
        <v>1</v>
      </c>
    </row>
    <row r="176" spans="1:22">
      <c r="A176" t="s">
        <v>78</v>
      </c>
      <c r="B176">
        <v>62</v>
      </c>
      <c r="C176">
        <v>7762</v>
      </c>
      <c r="E176">
        <v>5.2</v>
      </c>
      <c r="F176" s="9">
        <v>6.8</v>
      </c>
      <c r="G176" s="10">
        <f t="shared" si="20"/>
        <v>3.6399999999999997</v>
      </c>
      <c r="H176">
        <v>7</v>
      </c>
      <c r="I176" s="11">
        <v>4</v>
      </c>
      <c r="J176" s="12">
        <f t="shared" si="21"/>
        <v>2.1</v>
      </c>
      <c r="K176" s="13">
        <f t="shared" si="22"/>
        <v>5.74</v>
      </c>
      <c r="L176" s="14">
        <f t="shared" si="23"/>
        <v>5.96</v>
      </c>
      <c r="M176" s="27">
        <f t="shared" si="24"/>
        <v>5.85</v>
      </c>
      <c r="N176" t="str">
        <f t="shared" si="27"/>
        <v>PASS</v>
      </c>
      <c r="O176">
        <f t="shared" si="28"/>
        <v>1</v>
      </c>
      <c r="V176">
        <v>1.9</v>
      </c>
    </row>
    <row r="177" spans="1:22">
      <c r="A177" t="s">
        <v>59</v>
      </c>
      <c r="B177">
        <v>61</v>
      </c>
      <c r="C177">
        <v>7796</v>
      </c>
      <c r="E177">
        <v>4</v>
      </c>
      <c r="F177" s="9">
        <v>6</v>
      </c>
      <c r="G177" s="10">
        <f t="shared" si="20"/>
        <v>2.8</v>
      </c>
      <c r="H177">
        <v>4</v>
      </c>
      <c r="I177" s="11">
        <v>1</v>
      </c>
      <c r="J177" s="12">
        <f t="shared" si="21"/>
        <v>1.2</v>
      </c>
      <c r="K177" s="13">
        <f t="shared" si="22"/>
        <v>4</v>
      </c>
      <c r="L177" s="14">
        <f t="shared" si="23"/>
        <v>4.5</v>
      </c>
      <c r="M177" s="27">
        <f t="shared" si="24"/>
        <v>4.25</v>
      </c>
      <c r="N177" t="str">
        <f t="shared" si="27"/>
        <v>CUT or PREV STUD</v>
      </c>
      <c r="O177">
        <f t="shared" si="28"/>
        <v>0</v>
      </c>
      <c r="V177">
        <v>10</v>
      </c>
    </row>
    <row r="178" spans="1:22">
      <c r="A178" t="s">
        <v>22</v>
      </c>
      <c r="B178">
        <v>64</v>
      </c>
      <c r="C178">
        <v>8034</v>
      </c>
      <c r="E178">
        <v>7.8</v>
      </c>
      <c r="F178" s="9">
        <v>6.8</v>
      </c>
      <c r="G178" s="10">
        <f t="shared" si="20"/>
        <v>5.46</v>
      </c>
      <c r="H178">
        <v>8</v>
      </c>
      <c r="I178" s="11">
        <v>5</v>
      </c>
      <c r="J178" s="12">
        <f t="shared" si="21"/>
        <v>2.4</v>
      </c>
      <c r="K178" s="13">
        <f t="shared" si="22"/>
        <v>7.8599999999999994</v>
      </c>
      <c r="L178" s="14">
        <f t="shared" si="23"/>
        <v>6.26</v>
      </c>
      <c r="M178" s="27">
        <f t="shared" si="24"/>
        <v>7.06</v>
      </c>
      <c r="N178" t="str">
        <f t="shared" si="27"/>
        <v>PASS</v>
      </c>
      <c r="O178">
        <f t="shared" si="28"/>
        <v>1</v>
      </c>
    </row>
    <row r="179" spans="1:22">
      <c r="A179" t="s">
        <v>54</v>
      </c>
      <c r="B179">
        <v>61</v>
      </c>
      <c r="C179">
        <v>8018</v>
      </c>
      <c r="E179">
        <v>5.7</v>
      </c>
      <c r="F179" s="9">
        <v>5.3</v>
      </c>
      <c r="G179" s="10">
        <f t="shared" si="20"/>
        <v>3.9899999999999998</v>
      </c>
      <c r="H179">
        <v>5</v>
      </c>
      <c r="I179" s="11">
        <v>3</v>
      </c>
      <c r="J179" s="12">
        <f t="shared" si="21"/>
        <v>1.5</v>
      </c>
      <c r="K179" s="13">
        <f t="shared" si="22"/>
        <v>5.49</v>
      </c>
      <c r="L179" s="14">
        <f t="shared" si="23"/>
        <v>4.6100000000000003</v>
      </c>
      <c r="M179" s="27">
        <f t="shared" si="24"/>
        <v>5.0500000000000007</v>
      </c>
      <c r="N179" t="str">
        <f t="shared" si="27"/>
        <v>PASS</v>
      </c>
      <c r="O179">
        <f t="shared" si="28"/>
        <v>1</v>
      </c>
    </row>
    <row r="180" spans="1:22">
      <c r="A180" t="s">
        <v>11</v>
      </c>
      <c r="B180">
        <v>62</v>
      </c>
      <c r="C180">
        <v>8022</v>
      </c>
      <c r="E180">
        <v>5</v>
      </c>
      <c r="F180" s="9">
        <v>7.3</v>
      </c>
      <c r="G180" s="10">
        <f t="shared" si="20"/>
        <v>3.5</v>
      </c>
      <c r="H180">
        <v>5</v>
      </c>
      <c r="I180" s="11">
        <v>3</v>
      </c>
      <c r="J180" s="12">
        <f t="shared" si="21"/>
        <v>1.5</v>
      </c>
      <c r="K180" s="13">
        <f t="shared" si="22"/>
        <v>5</v>
      </c>
      <c r="L180" s="14">
        <f t="shared" si="23"/>
        <v>6.0100000000000007</v>
      </c>
      <c r="M180" s="27">
        <f t="shared" si="24"/>
        <v>5.5050000000000008</v>
      </c>
      <c r="N180" t="str">
        <f t="shared" si="27"/>
        <v>PASS</v>
      </c>
      <c r="O180">
        <f t="shared" si="28"/>
        <v>1</v>
      </c>
    </row>
    <row r="181" spans="1:22">
      <c r="A181" t="s">
        <v>49</v>
      </c>
      <c r="B181">
        <v>64</v>
      </c>
      <c r="C181">
        <v>8037</v>
      </c>
      <c r="E181">
        <v>5.9</v>
      </c>
      <c r="F181" s="9">
        <v>7</v>
      </c>
      <c r="G181" s="10">
        <f t="shared" si="20"/>
        <v>4.1300000000000008</v>
      </c>
      <c r="H181">
        <v>3</v>
      </c>
      <c r="I181" s="11">
        <v>4</v>
      </c>
      <c r="J181" s="12">
        <f t="shared" si="21"/>
        <v>0.9</v>
      </c>
      <c r="K181" s="13">
        <f t="shared" si="22"/>
        <v>5.0300000000000011</v>
      </c>
      <c r="L181" s="14">
        <f t="shared" si="23"/>
        <v>6.1000000000000005</v>
      </c>
      <c r="M181" s="27">
        <f t="shared" si="24"/>
        <v>5.5650000000000013</v>
      </c>
      <c r="N181" t="str">
        <f t="shared" si="27"/>
        <v>PASS</v>
      </c>
      <c r="O181">
        <f t="shared" si="28"/>
        <v>1</v>
      </c>
    </row>
    <row r="182" spans="1:22">
      <c r="A182" t="s">
        <v>37</v>
      </c>
      <c r="B182">
        <v>61</v>
      </c>
      <c r="C182">
        <v>8020</v>
      </c>
      <c r="E182">
        <v>4.4000000000000004</v>
      </c>
      <c r="F182" s="9">
        <v>7.5</v>
      </c>
      <c r="G182" s="10">
        <f t="shared" si="20"/>
        <v>3.0800000000000005</v>
      </c>
      <c r="H182">
        <v>4</v>
      </c>
      <c r="I182" s="11">
        <v>2</v>
      </c>
      <c r="J182" s="12">
        <f t="shared" si="21"/>
        <v>1.2</v>
      </c>
      <c r="K182" s="13">
        <f t="shared" si="22"/>
        <v>4.28</v>
      </c>
      <c r="L182" s="14">
        <f t="shared" si="23"/>
        <v>5.85</v>
      </c>
      <c r="M182" s="27">
        <f t="shared" si="24"/>
        <v>5.0649999999999995</v>
      </c>
      <c r="N182" t="str">
        <f t="shared" si="27"/>
        <v>PASS</v>
      </c>
      <c r="O182">
        <f t="shared" si="28"/>
        <v>1</v>
      </c>
    </row>
    <row r="183" spans="1:22">
      <c r="A183" t="s">
        <v>27</v>
      </c>
      <c r="B183">
        <v>62</v>
      </c>
      <c r="C183">
        <v>8027</v>
      </c>
      <c r="E183">
        <v>5.4</v>
      </c>
      <c r="F183" s="9">
        <v>6.5</v>
      </c>
      <c r="G183" s="10">
        <f t="shared" si="20"/>
        <v>3.7800000000000002</v>
      </c>
      <c r="H183">
        <v>6</v>
      </c>
      <c r="I183" s="11">
        <v>4</v>
      </c>
      <c r="J183" s="12">
        <f t="shared" si="21"/>
        <v>1.8</v>
      </c>
      <c r="K183" s="13">
        <f t="shared" si="22"/>
        <v>5.58</v>
      </c>
      <c r="L183" s="14">
        <f t="shared" si="23"/>
        <v>5.75</v>
      </c>
      <c r="M183" s="27">
        <f t="shared" si="24"/>
        <v>5.665</v>
      </c>
      <c r="N183" t="str">
        <f t="shared" si="27"/>
        <v>PASS</v>
      </c>
      <c r="O183">
        <f t="shared" si="28"/>
        <v>1</v>
      </c>
    </row>
    <row r="184" spans="1:22" hidden="1">
      <c r="A184" t="s">
        <v>41</v>
      </c>
      <c r="B184">
        <v>62</v>
      </c>
      <c r="C184">
        <v>7562</v>
      </c>
      <c r="F184" s="9"/>
      <c r="G184" s="10">
        <f t="shared" si="20"/>
        <v>0</v>
      </c>
      <c r="I184" s="11"/>
      <c r="J184" s="12">
        <f t="shared" si="21"/>
        <v>0</v>
      </c>
      <c r="K184" s="13">
        <f t="shared" si="22"/>
        <v>0</v>
      </c>
      <c r="L184" s="14">
        <f t="shared" si="23"/>
        <v>0</v>
      </c>
      <c r="M184" s="27">
        <f t="shared" si="24"/>
        <v>0</v>
      </c>
      <c r="N184" t="str">
        <f t="shared" si="27"/>
        <v>CUT or PREV STUD</v>
      </c>
      <c r="O184">
        <f>IF(K184&gt;=5, 1, 0)</f>
        <v>0</v>
      </c>
      <c r="V184" t="s">
        <v>85</v>
      </c>
    </row>
    <row r="185" spans="1:22">
      <c r="A185" t="s">
        <v>16</v>
      </c>
      <c r="B185">
        <v>62</v>
      </c>
      <c r="C185">
        <v>8025</v>
      </c>
      <c r="E185">
        <v>6.9</v>
      </c>
      <c r="F185" s="9">
        <v>7.3</v>
      </c>
      <c r="G185" s="10">
        <f t="shared" si="20"/>
        <v>4.83</v>
      </c>
      <c r="H185">
        <v>5</v>
      </c>
      <c r="I185" s="11">
        <v>3</v>
      </c>
      <c r="J185" s="12">
        <f t="shared" si="21"/>
        <v>1.5</v>
      </c>
      <c r="K185" s="13">
        <f t="shared" si="22"/>
        <v>6.33</v>
      </c>
      <c r="L185" s="14">
        <f t="shared" si="23"/>
        <v>6.0100000000000007</v>
      </c>
      <c r="M185" s="27">
        <f t="shared" si="24"/>
        <v>6.17</v>
      </c>
      <c r="N185" t="str">
        <f t="shared" si="27"/>
        <v>PASS</v>
      </c>
      <c r="O185">
        <f>IF(M185&gt;=5, 1, 0)</f>
        <v>1</v>
      </c>
    </row>
    <row r="186" spans="1:22" hidden="1">
      <c r="A186" t="s">
        <v>20</v>
      </c>
      <c r="B186">
        <v>63</v>
      </c>
      <c r="C186">
        <v>7769</v>
      </c>
      <c r="D186" t="s">
        <v>86</v>
      </c>
      <c r="F186" s="9"/>
      <c r="G186" s="10">
        <f t="shared" si="20"/>
        <v>0</v>
      </c>
      <c r="I186" s="11"/>
      <c r="J186" s="12">
        <f t="shared" si="21"/>
        <v>0</v>
      </c>
      <c r="K186" s="13">
        <f t="shared" si="22"/>
        <v>0</v>
      </c>
      <c r="L186" s="14">
        <f t="shared" si="23"/>
        <v>0</v>
      </c>
      <c r="M186" s="27">
        <f t="shared" si="24"/>
        <v>0</v>
      </c>
      <c r="N186" t="str">
        <f t="shared" si="27"/>
        <v>CUT or PREV STUD</v>
      </c>
      <c r="O186">
        <f>IF(K186&gt;=5, 1, 0)</f>
        <v>0</v>
      </c>
      <c r="V186" t="s">
        <v>87</v>
      </c>
    </row>
    <row r="187" spans="1:22" ht="23.4">
      <c r="D187" s="8" t="s">
        <v>88</v>
      </c>
      <c r="F187" s="9"/>
      <c r="G187" s="10">
        <f t="shared" si="20"/>
        <v>0</v>
      </c>
      <c r="I187" s="11"/>
      <c r="J187" s="12">
        <f t="shared" si="21"/>
        <v>0</v>
      </c>
      <c r="K187" s="13">
        <f t="shared" si="22"/>
        <v>0</v>
      </c>
      <c r="L187" s="14">
        <f t="shared" si="23"/>
        <v>0</v>
      </c>
      <c r="M187" s="27">
        <f t="shared" si="24"/>
        <v>0</v>
      </c>
      <c r="N187" t="str">
        <f t="shared" si="27"/>
        <v>CUT or PREV STUD</v>
      </c>
      <c r="O187">
        <f>IF(M187&gt;=5, 1, 0)</f>
        <v>0</v>
      </c>
    </row>
    <row r="188" spans="1:22" s="16" customFormat="1">
      <c r="A188" s="16" t="s">
        <v>25</v>
      </c>
      <c r="B188" s="16">
        <v>72</v>
      </c>
      <c r="C188" s="16">
        <v>8029</v>
      </c>
      <c r="E188" s="16">
        <v>4.8</v>
      </c>
      <c r="F188" s="9">
        <v>7</v>
      </c>
      <c r="G188" s="17">
        <f t="shared" si="20"/>
        <v>3.3600000000000003</v>
      </c>
      <c r="H188" s="16">
        <v>6</v>
      </c>
      <c r="I188" s="18">
        <v>4</v>
      </c>
      <c r="J188" s="17">
        <f t="shared" si="21"/>
        <v>1.8</v>
      </c>
      <c r="K188" s="17">
        <f t="shared" si="22"/>
        <v>5.16</v>
      </c>
      <c r="L188" s="14">
        <f t="shared" si="23"/>
        <v>6.1000000000000005</v>
      </c>
      <c r="M188" s="27">
        <f t="shared" si="24"/>
        <v>5.6300000000000008</v>
      </c>
      <c r="N188" t="str">
        <f t="shared" si="27"/>
        <v>PASS</v>
      </c>
      <c r="O188">
        <f>IF(M188&gt;=5, 1, 0)</f>
        <v>1</v>
      </c>
    </row>
    <row r="189" spans="1:22">
      <c r="A189" t="s">
        <v>44</v>
      </c>
      <c r="B189">
        <v>72</v>
      </c>
      <c r="C189">
        <v>8057</v>
      </c>
      <c r="E189">
        <v>7</v>
      </c>
      <c r="F189" s="9">
        <v>6.8</v>
      </c>
      <c r="G189" s="10">
        <f t="shared" si="20"/>
        <v>4.9000000000000004</v>
      </c>
      <c r="H189">
        <v>5</v>
      </c>
      <c r="I189" s="11">
        <v>2</v>
      </c>
      <c r="J189" s="12">
        <f t="shared" si="21"/>
        <v>1.5</v>
      </c>
      <c r="K189" s="13">
        <f t="shared" si="22"/>
        <v>6.4</v>
      </c>
      <c r="L189" s="14">
        <f t="shared" si="23"/>
        <v>5.3599999999999994</v>
      </c>
      <c r="M189" s="27">
        <f t="shared" si="24"/>
        <v>5.88</v>
      </c>
      <c r="N189" t="str">
        <f t="shared" si="27"/>
        <v>PASS</v>
      </c>
      <c r="O189">
        <f>IF(M189&gt;=5, 1, 0)</f>
        <v>1</v>
      </c>
    </row>
    <row r="190" spans="1:22">
      <c r="A190" t="s">
        <v>15</v>
      </c>
      <c r="B190">
        <v>72</v>
      </c>
      <c r="C190">
        <v>8049</v>
      </c>
      <c r="E190">
        <v>8</v>
      </c>
      <c r="F190" s="9">
        <v>5</v>
      </c>
      <c r="G190" s="10">
        <f t="shared" si="20"/>
        <v>5.6</v>
      </c>
      <c r="H190">
        <v>7</v>
      </c>
      <c r="I190" s="11">
        <v>2</v>
      </c>
      <c r="J190" s="12">
        <f t="shared" si="21"/>
        <v>2.1</v>
      </c>
      <c r="K190" s="13">
        <f t="shared" si="22"/>
        <v>7.6999999999999993</v>
      </c>
      <c r="L190" s="14">
        <f t="shared" si="23"/>
        <v>4.0999999999999996</v>
      </c>
      <c r="M190" s="27">
        <f t="shared" si="24"/>
        <v>5.8999999999999995</v>
      </c>
      <c r="N190" t="str">
        <f t="shared" si="27"/>
        <v>PASS</v>
      </c>
      <c r="O190">
        <f>IF(M190&gt;=5, 1, 0)</f>
        <v>1</v>
      </c>
    </row>
    <row r="191" spans="1:22">
      <c r="A191" t="s">
        <v>19</v>
      </c>
      <c r="B191">
        <v>71</v>
      </c>
      <c r="C191">
        <v>8042</v>
      </c>
      <c r="E191">
        <v>7</v>
      </c>
      <c r="F191" s="9">
        <v>7.5</v>
      </c>
      <c r="G191" s="10">
        <f t="shared" si="20"/>
        <v>4.9000000000000004</v>
      </c>
      <c r="H191">
        <v>9</v>
      </c>
      <c r="I191" s="11">
        <v>8</v>
      </c>
      <c r="J191" s="12">
        <f t="shared" si="21"/>
        <v>2.7</v>
      </c>
      <c r="K191" s="13">
        <f t="shared" si="22"/>
        <v>7.6000000000000005</v>
      </c>
      <c r="L191" s="14">
        <f t="shared" si="23"/>
        <v>7.65</v>
      </c>
      <c r="M191" s="27">
        <f t="shared" si="24"/>
        <v>7.625</v>
      </c>
      <c r="N191" t="str">
        <f t="shared" si="27"/>
        <v>PASS</v>
      </c>
      <c r="O191">
        <f>IF(M191&gt;=5, 1, 0)</f>
        <v>1</v>
      </c>
    </row>
    <row r="192" spans="1:22" hidden="1">
      <c r="A192" t="s">
        <v>41</v>
      </c>
      <c r="B192">
        <v>72</v>
      </c>
      <c r="C192">
        <v>7813</v>
      </c>
      <c r="F192" s="9"/>
      <c r="G192" s="10">
        <f t="shared" si="20"/>
        <v>0</v>
      </c>
      <c r="I192" s="11"/>
      <c r="J192" s="12">
        <f t="shared" si="21"/>
        <v>0</v>
      </c>
      <c r="K192" s="13">
        <f t="shared" si="22"/>
        <v>0</v>
      </c>
      <c r="L192" s="14">
        <f t="shared" si="23"/>
        <v>0</v>
      </c>
      <c r="M192" s="27">
        <f t="shared" si="24"/>
        <v>0</v>
      </c>
      <c r="N192" t="str">
        <f t="shared" si="27"/>
        <v>CUT or PREV STUD</v>
      </c>
      <c r="O192">
        <f>IF(K192&gt;=5, 1, 0)</f>
        <v>0</v>
      </c>
      <c r="V192" t="s">
        <v>45</v>
      </c>
    </row>
    <row r="193" spans="1:23">
      <c r="A193" t="s">
        <v>35</v>
      </c>
      <c r="B193">
        <v>71</v>
      </c>
      <c r="C193">
        <v>8044</v>
      </c>
      <c r="E193">
        <v>7</v>
      </c>
      <c r="F193" s="9">
        <v>7.8</v>
      </c>
      <c r="G193" s="10">
        <f t="shared" si="20"/>
        <v>4.9000000000000004</v>
      </c>
      <c r="H193">
        <v>5</v>
      </c>
      <c r="I193" s="11">
        <v>3</v>
      </c>
      <c r="J193" s="12">
        <f t="shared" si="21"/>
        <v>1.5</v>
      </c>
      <c r="K193" s="13">
        <f t="shared" si="22"/>
        <v>6.4</v>
      </c>
      <c r="L193" s="14">
        <f t="shared" si="23"/>
        <v>6.36</v>
      </c>
      <c r="M193" s="27">
        <f t="shared" si="24"/>
        <v>6.3800000000000008</v>
      </c>
      <c r="N193" t="str">
        <f t="shared" si="27"/>
        <v>PASS</v>
      </c>
      <c r="O193">
        <f>IF(M193&gt;=5, 1, 0)</f>
        <v>1</v>
      </c>
    </row>
    <row r="194" spans="1:23" hidden="1">
      <c r="A194" t="s">
        <v>50</v>
      </c>
      <c r="B194">
        <v>74</v>
      </c>
      <c r="C194">
        <v>7822</v>
      </c>
      <c r="F194" s="9"/>
      <c r="G194" s="10">
        <f t="shared" si="20"/>
        <v>0</v>
      </c>
      <c r="I194" s="11"/>
      <c r="J194" s="12">
        <f t="shared" si="21"/>
        <v>0</v>
      </c>
      <c r="K194" s="13">
        <f t="shared" si="22"/>
        <v>0</v>
      </c>
      <c r="L194" s="14">
        <f t="shared" si="23"/>
        <v>0</v>
      </c>
      <c r="M194" s="27">
        <f t="shared" si="24"/>
        <v>0</v>
      </c>
      <c r="N194" t="str">
        <f t="shared" si="27"/>
        <v>CUT or PREV STUD</v>
      </c>
      <c r="O194">
        <f>IF(K194&gt;=5, 1, 0)</f>
        <v>0</v>
      </c>
      <c r="V194" t="s">
        <v>89</v>
      </c>
    </row>
    <row r="195" spans="1:23">
      <c r="A195" t="s">
        <v>21</v>
      </c>
      <c r="B195">
        <v>72</v>
      </c>
      <c r="C195">
        <v>8052</v>
      </c>
      <c r="E195">
        <v>7.4</v>
      </c>
      <c r="F195" s="9">
        <v>6.3</v>
      </c>
      <c r="G195" s="10">
        <f t="shared" ref="G195:G247" si="29">(E195*7)/10</f>
        <v>5.1800000000000006</v>
      </c>
      <c r="H195">
        <v>7</v>
      </c>
      <c r="I195" s="11">
        <v>3</v>
      </c>
      <c r="J195" s="12">
        <f t="shared" ref="J195:J247" si="30">(H195*3)/10</f>
        <v>2.1</v>
      </c>
      <c r="K195" s="13">
        <f t="shared" ref="K195:K247" si="31">G195+J195</f>
        <v>7.2800000000000011</v>
      </c>
      <c r="L195" s="14">
        <f t="shared" ref="L195:L247" si="32">((F195*7)/10)+((I195*3)/10)</f>
        <v>5.3100000000000005</v>
      </c>
      <c r="M195" s="27">
        <f t="shared" ref="M195:M247" si="33">(K195+L195)/2</f>
        <v>6.2950000000000008</v>
      </c>
      <c r="N195" t="str">
        <f t="shared" si="27"/>
        <v>PASS</v>
      </c>
      <c r="O195">
        <f t="shared" ref="O195:O200" si="34">IF(M195&gt;=5, 1, 0)</f>
        <v>1</v>
      </c>
    </row>
    <row r="196" spans="1:23" s="16" customFormat="1">
      <c r="A196" t="s">
        <v>37</v>
      </c>
      <c r="B196">
        <v>71</v>
      </c>
      <c r="C196">
        <v>8047</v>
      </c>
      <c r="D196"/>
      <c r="E196">
        <v>7</v>
      </c>
      <c r="F196" s="9">
        <v>5.5</v>
      </c>
      <c r="G196" s="10">
        <f t="shared" si="29"/>
        <v>4.9000000000000004</v>
      </c>
      <c r="H196">
        <v>4</v>
      </c>
      <c r="I196" s="11">
        <v>2</v>
      </c>
      <c r="J196" s="12">
        <f t="shared" si="30"/>
        <v>1.2</v>
      </c>
      <c r="K196" s="13">
        <f t="shared" si="31"/>
        <v>6.1000000000000005</v>
      </c>
      <c r="L196" s="14">
        <f t="shared" si="32"/>
        <v>4.45</v>
      </c>
      <c r="M196" s="27">
        <f t="shared" si="33"/>
        <v>5.2750000000000004</v>
      </c>
      <c r="N196" t="str">
        <f t="shared" si="27"/>
        <v>PASS</v>
      </c>
      <c r="O196">
        <f t="shared" si="34"/>
        <v>1</v>
      </c>
      <c r="P196"/>
      <c r="Q196"/>
      <c r="R196"/>
      <c r="S196"/>
      <c r="T196"/>
      <c r="U196"/>
      <c r="V196"/>
      <c r="W196"/>
    </row>
    <row r="197" spans="1:23">
      <c r="A197" t="s">
        <v>33</v>
      </c>
      <c r="B197">
        <v>73</v>
      </c>
      <c r="C197">
        <v>8063</v>
      </c>
      <c r="E197">
        <v>5</v>
      </c>
      <c r="F197" s="9">
        <v>5.3</v>
      </c>
      <c r="G197" s="10">
        <f t="shared" si="29"/>
        <v>3.5</v>
      </c>
      <c r="H197">
        <v>5</v>
      </c>
      <c r="I197" s="11">
        <v>2</v>
      </c>
      <c r="J197" s="12">
        <f t="shared" si="30"/>
        <v>1.5</v>
      </c>
      <c r="K197" s="13">
        <f t="shared" si="31"/>
        <v>5</v>
      </c>
      <c r="L197" s="14">
        <f t="shared" si="32"/>
        <v>4.3099999999999996</v>
      </c>
      <c r="M197" s="27">
        <f t="shared" si="33"/>
        <v>4.6549999999999994</v>
      </c>
      <c r="N197" t="str">
        <f t="shared" si="27"/>
        <v>CUT or PREV STUD</v>
      </c>
      <c r="O197">
        <f t="shared" si="34"/>
        <v>0</v>
      </c>
    </row>
    <row r="198" spans="1:23">
      <c r="A198" t="s">
        <v>26</v>
      </c>
      <c r="B198">
        <v>73</v>
      </c>
      <c r="C198">
        <v>8060</v>
      </c>
      <c r="E198">
        <v>9.3000000000000007</v>
      </c>
      <c r="F198" s="9">
        <v>9</v>
      </c>
      <c r="G198" s="10">
        <f t="shared" si="29"/>
        <v>6.5100000000000007</v>
      </c>
      <c r="H198">
        <v>5</v>
      </c>
      <c r="I198" s="11">
        <v>6</v>
      </c>
      <c r="J198" s="12">
        <f t="shared" si="30"/>
        <v>1.5</v>
      </c>
      <c r="K198" s="13">
        <f t="shared" si="31"/>
        <v>8.0100000000000016</v>
      </c>
      <c r="L198" s="14">
        <f t="shared" si="32"/>
        <v>8.1</v>
      </c>
      <c r="M198" s="27">
        <f t="shared" si="33"/>
        <v>8.0549999999999997</v>
      </c>
      <c r="N198" t="str">
        <f t="shared" si="27"/>
        <v>PASS</v>
      </c>
      <c r="O198">
        <f t="shared" si="34"/>
        <v>1</v>
      </c>
    </row>
    <row r="199" spans="1:23">
      <c r="A199" t="s">
        <v>53</v>
      </c>
      <c r="B199">
        <v>74</v>
      </c>
      <c r="C199">
        <v>7821</v>
      </c>
      <c r="E199">
        <v>5.9</v>
      </c>
      <c r="F199" s="9">
        <v>8.5</v>
      </c>
      <c r="G199" s="10">
        <f t="shared" si="29"/>
        <v>4.1300000000000008</v>
      </c>
      <c r="H199">
        <v>5</v>
      </c>
      <c r="I199" s="11">
        <v>2</v>
      </c>
      <c r="J199" s="12">
        <f t="shared" si="30"/>
        <v>1.5</v>
      </c>
      <c r="K199" s="13">
        <f t="shared" si="31"/>
        <v>5.6300000000000008</v>
      </c>
      <c r="L199" s="14">
        <f t="shared" si="32"/>
        <v>6.55</v>
      </c>
      <c r="M199" s="27">
        <f t="shared" si="33"/>
        <v>6.09</v>
      </c>
      <c r="N199" t="str">
        <f t="shared" si="27"/>
        <v>PASS</v>
      </c>
      <c r="O199">
        <f t="shared" si="34"/>
        <v>1</v>
      </c>
      <c r="V199" t="s">
        <v>90</v>
      </c>
    </row>
    <row r="200" spans="1:23">
      <c r="A200" t="s">
        <v>16</v>
      </c>
      <c r="B200">
        <v>72</v>
      </c>
      <c r="C200">
        <v>8053</v>
      </c>
      <c r="E200">
        <v>4</v>
      </c>
      <c r="F200" s="9">
        <v>0</v>
      </c>
      <c r="G200" s="10">
        <f t="shared" si="29"/>
        <v>2.8</v>
      </c>
      <c r="H200">
        <v>6</v>
      </c>
      <c r="I200" s="11">
        <v>0</v>
      </c>
      <c r="J200" s="12">
        <f t="shared" si="30"/>
        <v>1.8</v>
      </c>
      <c r="K200" s="13">
        <f t="shared" si="31"/>
        <v>4.5999999999999996</v>
      </c>
      <c r="L200" s="14">
        <f t="shared" si="32"/>
        <v>0</v>
      </c>
      <c r="M200" s="27">
        <f t="shared" si="33"/>
        <v>2.2999999999999998</v>
      </c>
      <c r="N200" t="str">
        <f t="shared" si="27"/>
        <v>CUT or PREV STUD</v>
      </c>
      <c r="O200">
        <f t="shared" si="34"/>
        <v>0</v>
      </c>
    </row>
    <row r="201" spans="1:23" hidden="1">
      <c r="A201" t="s">
        <v>47</v>
      </c>
      <c r="B201">
        <v>73</v>
      </c>
      <c r="C201">
        <v>7462</v>
      </c>
      <c r="F201" s="9"/>
      <c r="G201" s="10">
        <f t="shared" si="29"/>
        <v>0</v>
      </c>
      <c r="I201" s="11"/>
      <c r="J201" s="12">
        <f t="shared" si="30"/>
        <v>0</v>
      </c>
      <c r="K201" s="13">
        <f t="shared" si="31"/>
        <v>0</v>
      </c>
      <c r="L201" s="14">
        <f t="shared" si="32"/>
        <v>0</v>
      </c>
      <c r="M201" s="27">
        <f t="shared" si="33"/>
        <v>0</v>
      </c>
      <c r="N201" t="str">
        <f t="shared" si="27"/>
        <v>CUT or PREV STUD</v>
      </c>
      <c r="O201">
        <f>IF(K201&gt;=5, 1, 0)</f>
        <v>0</v>
      </c>
      <c r="V201" t="s">
        <v>84</v>
      </c>
    </row>
    <row r="202" spans="1:23">
      <c r="A202" t="s">
        <v>34</v>
      </c>
      <c r="B202">
        <v>71</v>
      </c>
      <c r="C202">
        <v>8048</v>
      </c>
      <c r="E202">
        <v>6.7</v>
      </c>
      <c r="F202" s="9">
        <v>5.8</v>
      </c>
      <c r="G202" s="10">
        <f t="shared" si="29"/>
        <v>4.6899999999999995</v>
      </c>
      <c r="H202">
        <v>4</v>
      </c>
      <c r="I202" s="11">
        <v>7</v>
      </c>
      <c r="J202" s="12">
        <f t="shared" si="30"/>
        <v>1.2</v>
      </c>
      <c r="K202" s="13">
        <f t="shared" si="31"/>
        <v>5.89</v>
      </c>
      <c r="L202" s="14">
        <f t="shared" si="32"/>
        <v>6.16</v>
      </c>
      <c r="M202" s="27">
        <f t="shared" si="33"/>
        <v>6.0250000000000004</v>
      </c>
      <c r="N202" t="str">
        <f t="shared" si="27"/>
        <v>PASS</v>
      </c>
      <c r="O202">
        <f>IF(M202&gt;=5, 1, 0)</f>
        <v>1</v>
      </c>
    </row>
    <row r="203" spans="1:23">
      <c r="A203" t="s">
        <v>68</v>
      </c>
      <c r="B203">
        <v>73</v>
      </c>
      <c r="C203">
        <v>8058</v>
      </c>
      <c r="E203">
        <v>6</v>
      </c>
      <c r="F203" s="9">
        <v>6.3</v>
      </c>
      <c r="G203" s="10">
        <f t="shared" si="29"/>
        <v>4.2</v>
      </c>
      <c r="H203">
        <v>6</v>
      </c>
      <c r="I203" s="11">
        <v>1</v>
      </c>
      <c r="J203" s="12">
        <f t="shared" si="30"/>
        <v>1.8</v>
      </c>
      <c r="K203" s="13">
        <f t="shared" si="31"/>
        <v>6</v>
      </c>
      <c r="L203" s="14">
        <f t="shared" si="32"/>
        <v>4.71</v>
      </c>
      <c r="M203" s="27">
        <f t="shared" si="33"/>
        <v>5.3550000000000004</v>
      </c>
      <c r="N203" t="str">
        <f t="shared" si="27"/>
        <v>PASS</v>
      </c>
      <c r="O203">
        <f>IF(M203&gt;=5, 1, 0)</f>
        <v>1</v>
      </c>
      <c r="V203" t="s">
        <v>29</v>
      </c>
    </row>
    <row r="204" spans="1:23" hidden="1">
      <c r="A204" t="s">
        <v>20</v>
      </c>
      <c r="B204">
        <v>73</v>
      </c>
      <c r="C204">
        <v>7816</v>
      </c>
      <c r="F204" s="9"/>
      <c r="G204" s="10">
        <f t="shared" si="29"/>
        <v>0</v>
      </c>
      <c r="I204" s="11"/>
      <c r="J204" s="12">
        <f t="shared" si="30"/>
        <v>0</v>
      </c>
      <c r="K204" s="13">
        <f t="shared" si="31"/>
        <v>0</v>
      </c>
      <c r="L204" s="14">
        <f t="shared" si="32"/>
        <v>0</v>
      </c>
      <c r="M204" s="27">
        <f t="shared" si="33"/>
        <v>0</v>
      </c>
      <c r="N204" t="str">
        <f t="shared" si="27"/>
        <v>CUT or PREV STUD</v>
      </c>
      <c r="O204">
        <f>IF(K204&gt;=5, 1, 0)</f>
        <v>0</v>
      </c>
      <c r="V204" t="s">
        <v>91</v>
      </c>
    </row>
    <row r="205" spans="1:23" hidden="1">
      <c r="A205" t="s">
        <v>40</v>
      </c>
      <c r="B205">
        <v>74</v>
      </c>
      <c r="C205">
        <v>7818</v>
      </c>
      <c r="F205" s="9"/>
      <c r="G205" s="10">
        <f t="shared" si="29"/>
        <v>0</v>
      </c>
      <c r="I205" s="11"/>
      <c r="J205" s="12">
        <f t="shared" si="30"/>
        <v>0</v>
      </c>
      <c r="K205" s="13">
        <f t="shared" si="31"/>
        <v>0</v>
      </c>
      <c r="L205" s="14">
        <f t="shared" si="32"/>
        <v>0</v>
      </c>
      <c r="M205" s="27">
        <f t="shared" si="33"/>
        <v>0</v>
      </c>
      <c r="N205" t="str">
        <f t="shared" si="27"/>
        <v>CUT or PREV STUD</v>
      </c>
      <c r="O205">
        <f>IF(K205&gt;=5, 1, 0)</f>
        <v>0</v>
      </c>
      <c r="V205" t="s">
        <v>89</v>
      </c>
    </row>
    <row r="206" spans="1:23">
      <c r="A206" t="s">
        <v>22</v>
      </c>
      <c r="B206">
        <v>74</v>
      </c>
      <c r="C206">
        <v>8064</v>
      </c>
      <c r="E206">
        <v>7</v>
      </c>
      <c r="F206" s="9">
        <v>7</v>
      </c>
      <c r="G206" s="10">
        <f t="shared" si="29"/>
        <v>4.9000000000000004</v>
      </c>
      <c r="H206">
        <v>5</v>
      </c>
      <c r="I206" s="11">
        <v>3</v>
      </c>
      <c r="J206" s="12">
        <f t="shared" si="30"/>
        <v>1.5</v>
      </c>
      <c r="K206" s="13">
        <f t="shared" si="31"/>
        <v>6.4</v>
      </c>
      <c r="L206" s="14">
        <f t="shared" si="32"/>
        <v>5.8000000000000007</v>
      </c>
      <c r="M206" s="27">
        <f t="shared" si="33"/>
        <v>6.1000000000000005</v>
      </c>
      <c r="N206" t="str">
        <f t="shared" si="27"/>
        <v>PASS</v>
      </c>
      <c r="O206">
        <f>IF(M206&gt;=5, 1, 0)</f>
        <v>1</v>
      </c>
    </row>
    <row r="207" spans="1:23">
      <c r="A207" t="s">
        <v>31</v>
      </c>
      <c r="B207">
        <v>74</v>
      </c>
      <c r="C207">
        <v>8069</v>
      </c>
      <c r="E207">
        <v>7</v>
      </c>
      <c r="F207" s="9">
        <v>7.5</v>
      </c>
      <c r="G207" s="10">
        <f t="shared" si="29"/>
        <v>4.9000000000000004</v>
      </c>
      <c r="H207">
        <v>6</v>
      </c>
      <c r="I207" s="11">
        <v>2</v>
      </c>
      <c r="J207" s="12">
        <f t="shared" si="30"/>
        <v>1.8</v>
      </c>
      <c r="K207" s="13">
        <f t="shared" si="31"/>
        <v>6.7</v>
      </c>
      <c r="L207" s="14">
        <f t="shared" si="32"/>
        <v>5.85</v>
      </c>
      <c r="M207" s="27">
        <f t="shared" si="33"/>
        <v>6.2750000000000004</v>
      </c>
      <c r="N207" t="str">
        <f t="shared" si="27"/>
        <v>PASS</v>
      </c>
      <c r="O207">
        <f>IF(M207&gt;=5, 1, 0)</f>
        <v>1</v>
      </c>
    </row>
    <row r="208" spans="1:23" hidden="1">
      <c r="A208" t="s">
        <v>17</v>
      </c>
      <c r="B208">
        <v>71</v>
      </c>
      <c r="C208">
        <v>7803</v>
      </c>
      <c r="F208" s="9"/>
      <c r="G208" s="10">
        <f t="shared" si="29"/>
        <v>0</v>
      </c>
      <c r="I208" s="11"/>
      <c r="J208" s="12">
        <f t="shared" si="30"/>
        <v>0</v>
      </c>
      <c r="K208" s="13">
        <f t="shared" si="31"/>
        <v>0</v>
      </c>
      <c r="L208" s="14">
        <f t="shared" si="32"/>
        <v>0</v>
      </c>
      <c r="M208" s="27">
        <f t="shared" si="33"/>
        <v>0</v>
      </c>
      <c r="N208" t="str">
        <f t="shared" si="27"/>
        <v>CUT or PREV STUD</v>
      </c>
      <c r="O208">
        <f>IF(K208&gt;=5, 1, 0)</f>
        <v>0</v>
      </c>
      <c r="V208" t="s">
        <v>92</v>
      </c>
    </row>
    <row r="209" spans="1:23">
      <c r="A209" t="s">
        <v>24</v>
      </c>
      <c r="B209">
        <v>74</v>
      </c>
      <c r="C209">
        <v>8055</v>
      </c>
      <c r="E209">
        <v>5.3</v>
      </c>
      <c r="F209" s="9">
        <v>6.5</v>
      </c>
      <c r="G209" s="10">
        <f t="shared" si="29"/>
        <v>3.71</v>
      </c>
      <c r="H209">
        <v>5</v>
      </c>
      <c r="I209" s="11">
        <v>3</v>
      </c>
      <c r="J209" s="12">
        <f t="shared" si="30"/>
        <v>1.5</v>
      </c>
      <c r="K209" s="13">
        <f t="shared" si="31"/>
        <v>5.21</v>
      </c>
      <c r="L209" s="14">
        <f t="shared" si="32"/>
        <v>5.45</v>
      </c>
      <c r="M209" s="27">
        <f t="shared" si="33"/>
        <v>5.33</v>
      </c>
      <c r="N209" t="str">
        <f t="shared" si="27"/>
        <v>PASS</v>
      </c>
      <c r="O209">
        <f>IF(M209&gt;=5, 1, 0)</f>
        <v>1</v>
      </c>
    </row>
    <row r="210" spans="1:23">
      <c r="A210" t="s">
        <v>11</v>
      </c>
      <c r="B210">
        <v>72</v>
      </c>
      <c r="C210">
        <v>8036</v>
      </c>
      <c r="E210">
        <v>6</v>
      </c>
      <c r="F210" s="9">
        <v>6.3</v>
      </c>
      <c r="G210" s="10">
        <f t="shared" si="29"/>
        <v>4.2</v>
      </c>
      <c r="H210">
        <v>5</v>
      </c>
      <c r="I210" s="11">
        <v>4</v>
      </c>
      <c r="J210" s="12">
        <f t="shared" si="30"/>
        <v>1.5</v>
      </c>
      <c r="K210" s="13">
        <f t="shared" si="31"/>
        <v>5.7</v>
      </c>
      <c r="L210" s="14">
        <f t="shared" si="32"/>
        <v>5.61</v>
      </c>
      <c r="M210" s="27">
        <f t="shared" si="33"/>
        <v>5.6550000000000002</v>
      </c>
      <c r="N210" t="str">
        <f t="shared" si="27"/>
        <v>PASS</v>
      </c>
      <c r="O210">
        <f>IF(M210&gt;=5, 1, 0)</f>
        <v>1</v>
      </c>
    </row>
    <row r="211" spans="1:23" hidden="1">
      <c r="A211" t="s">
        <v>12</v>
      </c>
      <c r="B211">
        <v>73</v>
      </c>
      <c r="C211">
        <v>7566</v>
      </c>
      <c r="F211" s="9"/>
      <c r="G211" s="10">
        <f t="shared" si="29"/>
        <v>0</v>
      </c>
      <c r="I211" s="11"/>
      <c r="J211" s="12">
        <f t="shared" si="30"/>
        <v>0</v>
      </c>
      <c r="K211" s="13">
        <f t="shared" si="31"/>
        <v>0</v>
      </c>
      <c r="L211" s="14">
        <f t="shared" si="32"/>
        <v>0</v>
      </c>
      <c r="M211" s="27">
        <f t="shared" si="33"/>
        <v>0</v>
      </c>
      <c r="N211" t="str">
        <f t="shared" si="27"/>
        <v>CUT or PREV STUD</v>
      </c>
      <c r="O211">
        <f>IF(K211&gt;=5, 1, 0)</f>
        <v>0</v>
      </c>
      <c r="V211" t="s">
        <v>93</v>
      </c>
    </row>
    <row r="212" spans="1:23">
      <c r="A212" t="s">
        <v>46</v>
      </c>
      <c r="B212">
        <v>72</v>
      </c>
      <c r="C212">
        <v>8054</v>
      </c>
      <c r="E212">
        <v>5</v>
      </c>
      <c r="F212" s="9">
        <v>7</v>
      </c>
      <c r="G212" s="10">
        <f t="shared" si="29"/>
        <v>3.5</v>
      </c>
      <c r="H212">
        <v>4</v>
      </c>
      <c r="I212" s="11">
        <v>2</v>
      </c>
      <c r="J212" s="12">
        <f t="shared" si="30"/>
        <v>1.2</v>
      </c>
      <c r="K212" s="13">
        <f t="shared" si="31"/>
        <v>4.7</v>
      </c>
      <c r="L212" s="14">
        <f t="shared" si="32"/>
        <v>5.5</v>
      </c>
      <c r="M212" s="27">
        <f t="shared" si="33"/>
        <v>5.0999999999999996</v>
      </c>
      <c r="N212" t="str">
        <f t="shared" si="27"/>
        <v>PASS</v>
      </c>
      <c r="O212">
        <f t="shared" ref="O212:O219" si="35">IF(M212&gt;=5, 1, 0)</f>
        <v>1</v>
      </c>
    </row>
    <row r="213" spans="1:23">
      <c r="A213" s="16" t="s">
        <v>36</v>
      </c>
      <c r="B213" s="16">
        <v>71</v>
      </c>
      <c r="C213" s="16">
        <v>8019</v>
      </c>
      <c r="D213" s="16"/>
      <c r="E213" s="16">
        <v>4.8</v>
      </c>
      <c r="F213" s="9">
        <v>7</v>
      </c>
      <c r="G213" s="17">
        <f t="shared" si="29"/>
        <v>3.3600000000000003</v>
      </c>
      <c r="H213" s="16">
        <v>6</v>
      </c>
      <c r="I213" s="18">
        <v>3</v>
      </c>
      <c r="J213" s="17">
        <f t="shared" si="30"/>
        <v>1.8</v>
      </c>
      <c r="K213" s="17">
        <f t="shared" si="31"/>
        <v>5.16</v>
      </c>
      <c r="L213" s="14">
        <f t="shared" si="32"/>
        <v>5.8000000000000007</v>
      </c>
      <c r="M213" s="27">
        <f t="shared" si="33"/>
        <v>5.48</v>
      </c>
      <c r="N213" t="str">
        <f t="shared" si="27"/>
        <v>PASS</v>
      </c>
      <c r="O213">
        <f t="shared" si="35"/>
        <v>1</v>
      </c>
      <c r="P213" s="16"/>
      <c r="Q213" s="16"/>
      <c r="R213" s="16"/>
      <c r="S213" s="16"/>
      <c r="T213" s="16"/>
      <c r="U213" s="16"/>
      <c r="V213" s="16" t="s">
        <v>29</v>
      </c>
      <c r="W213" s="16"/>
    </row>
    <row r="214" spans="1:23">
      <c r="A214" t="s">
        <v>10</v>
      </c>
      <c r="B214">
        <v>74</v>
      </c>
      <c r="C214">
        <v>8070</v>
      </c>
      <c r="E214">
        <v>4.8</v>
      </c>
      <c r="F214" s="9">
        <v>0</v>
      </c>
      <c r="G214" s="10">
        <f t="shared" si="29"/>
        <v>3.3600000000000003</v>
      </c>
      <c r="H214">
        <v>6</v>
      </c>
      <c r="I214" s="11">
        <v>0</v>
      </c>
      <c r="J214" s="12">
        <f t="shared" si="30"/>
        <v>1.8</v>
      </c>
      <c r="K214" s="13">
        <f t="shared" si="31"/>
        <v>5.16</v>
      </c>
      <c r="L214" s="14">
        <f t="shared" si="32"/>
        <v>0</v>
      </c>
      <c r="M214" s="27">
        <f t="shared" si="33"/>
        <v>2.58</v>
      </c>
      <c r="N214" t="str">
        <f t="shared" si="27"/>
        <v>CUT or PREV STUD</v>
      </c>
      <c r="O214">
        <f t="shared" si="35"/>
        <v>0</v>
      </c>
    </row>
    <row r="215" spans="1:23">
      <c r="A215" t="s">
        <v>14</v>
      </c>
      <c r="B215">
        <v>71</v>
      </c>
      <c r="C215">
        <v>8043</v>
      </c>
      <c r="E215">
        <v>6</v>
      </c>
      <c r="F215" s="9">
        <v>5.5</v>
      </c>
      <c r="G215" s="10">
        <f t="shared" si="29"/>
        <v>4.2</v>
      </c>
      <c r="H215">
        <v>5</v>
      </c>
      <c r="I215" s="11">
        <v>2</v>
      </c>
      <c r="J215" s="12">
        <f t="shared" si="30"/>
        <v>1.5</v>
      </c>
      <c r="K215" s="13">
        <f t="shared" si="31"/>
        <v>5.7</v>
      </c>
      <c r="L215" s="14">
        <f t="shared" si="32"/>
        <v>4.45</v>
      </c>
      <c r="M215" s="27">
        <f t="shared" si="33"/>
        <v>5.0750000000000002</v>
      </c>
      <c r="N215" t="str">
        <f t="shared" si="27"/>
        <v>PASS</v>
      </c>
      <c r="O215">
        <f t="shared" si="35"/>
        <v>1</v>
      </c>
    </row>
    <row r="216" spans="1:23">
      <c r="A216" t="s">
        <v>43</v>
      </c>
      <c r="B216">
        <v>74</v>
      </c>
      <c r="C216">
        <v>8065</v>
      </c>
      <c r="E216">
        <v>7.1</v>
      </c>
      <c r="F216" s="9">
        <v>8.8000000000000007</v>
      </c>
      <c r="G216" s="10">
        <f t="shared" si="29"/>
        <v>4.97</v>
      </c>
      <c r="H216">
        <v>7</v>
      </c>
      <c r="I216" s="11">
        <v>4</v>
      </c>
      <c r="J216" s="12">
        <f t="shared" si="30"/>
        <v>2.1</v>
      </c>
      <c r="K216" s="13">
        <f t="shared" si="31"/>
        <v>7.07</v>
      </c>
      <c r="L216" s="14">
        <f t="shared" si="32"/>
        <v>7.3600000000000012</v>
      </c>
      <c r="M216" s="27">
        <f t="shared" si="33"/>
        <v>7.2150000000000007</v>
      </c>
      <c r="N216" t="str">
        <f t="shared" si="27"/>
        <v>PASS</v>
      </c>
      <c r="O216">
        <f t="shared" si="35"/>
        <v>1</v>
      </c>
    </row>
    <row r="217" spans="1:23">
      <c r="A217" t="s">
        <v>27</v>
      </c>
      <c r="B217">
        <v>72</v>
      </c>
      <c r="C217">
        <v>8056</v>
      </c>
      <c r="E217">
        <v>5.8</v>
      </c>
      <c r="F217" s="9">
        <v>6.8</v>
      </c>
      <c r="G217" s="10">
        <f t="shared" si="29"/>
        <v>4.0600000000000005</v>
      </c>
      <c r="H217">
        <v>7</v>
      </c>
      <c r="I217" s="11">
        <v>2</v>
      </c>
      <c r="J217" s="12">
        <f t="shared" si="30"/>
        <v>2.1</v>
      </c>
      <c r="K217" s="13">
        <f t="shared" si="31"/>
        <v>6.16</v>
      </c>
      <c r="L217" s="14">
        <f t="shared" si="32"/>
        <v>5.3599999999999994</v>
      </c>
      <c r="M217" s="27">
        <f t="shared" si="33"/>
        <v>5.76</v>
      </c>
      <c r="N217" t="str">
        <f t="shared" si="27"/>
        <v>PASS</v>
      </c>
      <c r="O217">
        <f t="shared" si="35"/>
        <v>1</v>
      </c>
    </row>
    <row r="218" spans="1:23">
      <c r="A218" t="s">
        <v>54</v>
      </c>
      <c r="B218">
        <v>71</v>
      </c>
      <c r="C218">
        <v>8045</v>
      </c>
      <c r="E218">
        <v>8</v>
      </c>
      <c r="F218" s="9">
        <v>7.5</v>
      </c>
      <c r="G218" s="10">
        <f t="shared" si="29"/>
        <v>5.6</v>
      </c>
      <c r="H218">
        <v>7</v>
      </c>
      <c r="I218" s="11">
        <v>6</v>
      </c>
      <c r="J218" s="12">
        <f t="shared" si="30"/>
        <v>2.1</v>
      </c>
      <c r="K218" s="13">
        <f t="shared" si="31"/>
        <v>7.6999999999999993</v>
      </c>
      <c r="L218" s="14">
        <f t="shared" si="32"/>
        <v>7.05</v>
      </c>
      <c r="M218" s="27">
        <f t="shared" si="33"/>
        <v>7.375</v>
      </c>
      <c r="N218" t="str">
        <f t="shared" si="27"/>
        <v>PASS</v>
      </c>
      <c r="O218">
        <f t="shared" si="35"/>
        <v>1</v>
      </c>
    </row>
    <row r="219" spans="1:23" ht="21">
      <c r="D219" s="23" t="s">
        <v>94</v>
      </c>
      <c r="F219" s="9"/>
      <c r="G219" s="10">
        <f t="shared" si="29"/>
        <v>0</v>
      </c>
      <c r="I219" s="11"/>
      <c r="J219" s="12">
        <f t="shared" si="30"/>
        <v>0</v>
      </c>
      <c r="K219" s="13">
        <f t="shared" si="31"/>
        <v>0</v>
      </c>
      <c r="L219" s="14">
        <f t="shared" si="32"/>
        <v>0</v>
      </c>
      <c r="M219" s="27">
        <f t="shared" si="33"/>
        <v>0</v>
      </c>
      <c r="N219" t="str">
        <f t="shared" si="27"/>
        <v>CUT or PREV STUD</v>
      </c>
      <c r="O219">
        <f t="shared" si="35"/>
        <v>0</v>
      </c>
    </row>
    <row r="220" spans="1:23" hidden="1">
      <c r="A220" t="s">
        <v>46</v>
      </c>
      <c r="B220">
        <v>82</v>
      </c>
      <c r="C220">
        <v>8081</v>
      </c>
      <c r="D220" t="s">
        <v>95</v>
      </c>
      <c r="E220">
        <v>7</v>
      </c>
      <c r="F220" s="9">
        <v>6.8</v>
      </c>
      <c r="G220" s="10">
        <f t="shared" si="29"/>
        <v>4.9000000000000004</v>
      </c>
      <c r="H220">
        <v>6</v>
      </c>
      <c r="I220" s="11"/>
      <c r="J220" s="12">
        <f t="shared" si="30"/>
        <v>1.8</v>
      </c>
      <c r="K220" s="13">
        <f t="shared" si="31"/>
        <v>6.7</v>
      </c>
      <c r="L220" s="14">
        <f t="shared" si="32"/>
        <v>4.76</v>
      </c>
      <c r="M220" s="27">
        <f t="shared" si="33"/>
        <v>5.73</v>
      </c>
      <c r="N220" t="str">
        <f t="shared" si="27"/>
        <v>PASS</v>
      </c>
      <c r="O220">
        <f>IF(K220&gt;=5, 1, 0)</f>
        <v>1</v>
      </c>
    </row>
    <row r="221" spans="1:23">
      <c r="A221" t="s">
        <v>22</v>
      </c>
      <c r="B221">
        <v>84</v>
      </c>
      <c r="C221">
        <v>8093</v>
      </c>
      <c r="E221">
        <v>5</v>
      </c>
      <c r="F221" s="9">
        <v>6.8</v>
      </c>
      <c r="G221" s="10">
        <f t="shared" si="29"/>
        <v>3.5</v>
      </c>
      <c r="H221">
        <v>7</v>
      </c>
      <c r="I221" s="11">
        <v>4</v>
      </c>
      <c r="J221" s="12">
        <f t="shared" si="30"/>
        <v>2.1</v>
      </c>
      <c r="K221" s="13">
        <f t="shared" si="31"/>
        <v>5.6</v>
      </c>
      <c r="L221" s="14">
        <f t="shared" si="32"/>
        <v>5.96</v>
      </c>
      <c r="M221" s="27">
        <f t="shared" si="33"/>
        <v>5.7799999999999994</v>
      </c>
      <c r="N221" t="str">
        <f t="shared" si="27"/>
        <v>PASS</v>
      </c>
      <c r="O221">
        <f t="shared" ref="O221:O227" si="36">IF(M221&gt;=5, 1, 0)</f>
        <v>1</v>
      </c>
    </row>
    <row r="222" spans="1:23">
      <c r="A222" t="s">
        <v>53</v>
      </c>
      <c r="B222">
        <v>84</v>
      </c>
      <c r="C222">
        <v>7844</v>
      </c>
      <c r="E222">
        <v>5.5</v>
      </c>
      <c r="F222" s="9">
        <v>5.8</v>
      </c>
      <c r="G222" s="10">
        <f t="shared" si="29"/>
        <v>3.85</v>
      </c>
      <c r="H222">
        <v>6</v>
      </c>
      <c r="I222" s="11">
        <v>2</v>
      </c>
      <c r="J222" s="12">
        <f t="shared" si="30"/>
        <v>1.8</v>
      </c>
      <c r="K222" s="13">
        <f t="shared" si="31"/>
        <v>5.65</v>
      </c>
      <c r="L222" s="14">
        <f t="shared" si="32"/>
        <v>4.66</v>
      </c>
      <c r="M222" s="27">
        <f t="shared" si="33"/>
        <v>5.1550000000000002</v>
      </c>
      <c r="N222" t="str">
        <f t="shared" si="27"/>
        <v>PASS</v>
      </c>
      <c r="O222">
        <f t="shared" si="36"/>
        <v>1</v>
      </c>
      <c r="W222" t="s">
        <v>65</v>
      </c>
    </row>
    <row r="223" spans="1:23">
      <c r="A223" t="s">
        <v>24</v>
      </c>
      <c r="B223">
        <v>84</v>
      </c>
      <c r="C223">
        <v>7661</v>
      </c>
      <c r="E223">
        <v>7</v>
      </c>
      <c r="F223" s="9">
        <v>0</v>
      </c>
      <c r="G223" s="10">
        <f t="shared" si="29"/>
        <v>4.9000000000000004</v>
      </c>
      <c r="H223">
        <v>7</v>
      </c>
      <c r="I223" s="11">
        <v>0</v>
      </c>
      <c r="J223" s="12">
        <f t="shared" si="30"/>
        <v>2.1</v>
      </c>
      <c r="K223" s="13">
        <f t="shared" si="31"/>
        <v>7</v>
      </c>
      <c r="L223" s="14">
        <f t="shared" si="32"/>
        <v>0</v>
      </c>
      <c r="M223" s="27">
        <f t="shared" si="33"/>
        <v>3.5</v>
      </c>
      <c r="N223" t="str">
        <f t="shared" si="27"/>
        <v>CUT or PREV STUD</v>
      </c>
      <c r="O223">
        <f t="shared" si="36"/>
        <v>0</v>
      </c>
      <c r="W223">
        <v>10</v>
      </c>
    </row>
    <row r="224" spans="1:23">
      <c r="A224" t="s">
        <v>19</v>
      </c>
      <c r="B224">
        <v>81</v>
      </c>
      <c r="C224">
        <v>8073</v>
      </c>
      <c r="E224">
        <v>4</v>
      </c>
      <c r="F224" s="9">
        <v>5</v>
      </c>
      <c r="G224" s="10">
        <f t="shared" si="29"/>
        <v>2.8</v>
      </c>
      <c r="H224">
        <v>5</v>
      </c>
      <c r="I224" s="11">
        <v>4</v>
      </c>
      <c r="J224" s="12">
        <f t="shared" si="30"/>
        <v>1.5</v>
      </c>
      <c r="K224" s="13">
        <f t="shared" si="31"/>
        <v>4.3</v>
      </c>
      <c r="L224" s="14">
        <f t="shared" si="32"/>
        <v>4.7</v>
      </c>
      <c r="M224" s="27">
        <f t="shared" si="33"/>
        <v>4.5</v>
      </c>
      <c r="N224" t="str">
        <f t="shared" si="27"/>
        <v>CUT or PREV STUD</v>
      </c>
      <c r="O224">
        <f t="shared" si="36"/>
        <v>0</v>
      </c>
    </row>
    <row r="225" spans="1:23">
      <c r="A225" t="s">
        <v>23</v>
      </c>
      <c r="B225">
        <v>83</v>
      </c>
      <c r="C225">
        <v>8091</v>
      </c>
      <c r="F225" s="9">
        <v>0</v>
      </c>
      <c r="G225" s="10">
        <f t="shared" si="29"/>
        <v>0</v>
      </c>
      <c r="H225">
        <v>5</v>
      </c>
      <c r="I225" s="11">
        <v>0</v>
      </c>
      <c r="J225" s="12">
        <f t="shared" si="30"/>
        <v>1.5</v>
      </c>
      <c r="K225" s="13">
        <f t="shared" si="31"/>
        <v>1.5</v>
      </c>
      <c r="L225" s="14">
        <f t="shared" si="32"/>
        <v>0</v>
      </c>
      <c r="M225" s="27">
        <f t="shared" si="33"/>
        <v>0.75</v>
      </c>
      <c r="N225" t="str">
        <f t="shared" si="27"/>
        <v>CUT or PREV STUD</v>
      </c>
      <c r="O225">
        <f t="shared" si="36"/>
        <v>0</v>
      </c>
    </row>
    <row r="226" spans="1:23">
      <c r="A226" s="16" t="s">
        <v>32</v>
      </c>
      <c r="B226" s="16">
        <v>83</v>
      </c>
      <c r="C226" s="16">
        <v>8089</v>
      </c>
      <c r="D226" s="16"/>
      <c r="E226" s="16">
        <v>4</v>
      </c>
      <c r="F226" s="9">
        <v>7.5</v>
      </c>
      <c r="G226" s="17">
        <f t="shared" si="29"/>
        <v>2.8</v>
      </c>
      <c r="H226" s="16">
        <v>8</v>
      </c>
      <c r="I226" s="18">
        <v>3</v>
      </c>
      <c r="J226" s="17">
        <f t="shared" si="30"/>
        <v>2.4</v>
      </c>
      <c r="K226" s="17">
        <f t="shared" si="31"/>
        <v>5.1999999999999993</v>
      </c>
      <c r="L226" s="14">
        <f t="shared" si="32"/>
        <v>6.15</v>
      </c>
      <c r="M226" s="27">
        <f t="shared" si="33"/>
        <v>5.6749999999999998</v>
      </c>
      <c r="N226" t="str">
        <f t="shared" si="27"/>
        <v>PASS</v>
      </c>
      <c r="O226">
        <f t="shared" si="36"/>
        <v>1</v>
      </c>
      <c r="P226" s="16"/>
      <c r="Q226" s="16"/>
      <c r="R226" s="16"/>
      <c r="S226" s="16"/>
      <c r="T226" s="16"/>
      <c r="U226" s="16"/>
      <c r="V226" s="16"/>
      <c r="W226" s="16"/>
    </row>
    <row r="227" spans="1:23">
      <c r="A227" t="s">
        <v>16</v>
      </c>
      <c r="B227">
        <v>82</v>
      </c>
      <c r="C227">
        <v>8080</v>
      </c>
      <c r="E227">
        <v>5.5</v>
      </c>
      <c r="F227" s="9">
        <v>7.3</v>
      </c>
      <c r="G227" s="10">
        <f t="shared" si="29"/>
        <v>3.85</v>
      </c>
      <c r="H227">
        <v>4</v>
      </c>
      <c r="I227" s="11">
        <v>5</v>
      </c>
      <c r="J227" s="12">
        <f t="shared" si="30"/>
        <v>1.2</v>
      </c>
      <c r="K227" s="13">
        <f t="shared" si="31"/>
        <v>5.05</v>
      </c>
      <c r="L227" s="14">
        <f t="shared" si="32"/>
        <v>6.61</v>
      </c>
      <c r="M227" s="27">
        <f t="shared" si="33"/>
        <v>5.83</v>
      </c>
      <c r="N227" t="str">
        <f t="shared" si="27"/>
        <v>PASS</v>
      </c>
      <c r="O227">
        <f t="shared" si="36"/>
        <v>1</v>
      </c>
    </row>
    <row r="228" spans="1:23" hidden="1">
      <c r="A228" t="s">
        <v>30</v>
      </c>
      <c r="B228">
        <v>84</v>
      </c>
      <c r="C228">
        <v>8086</v>
      </c>
      <c r="F228" s="9"/>
      <c r="G228" s="10">
        <f t="shared" si="29"/>
        <v>0</v>
      </c>
      <c r="I228" s="11"/>
      <c r="J228" s="12">
        <f t="shared" si="30"/>
        <v>0</v>
      </c>
      <c r="K228" s="13">
        <f t="shared" si="31"/>
        <v>0</v>
      </c>
      <c r="L228" s="14">
        <f t="shared" si="32"/>
        <v>0</v>
      </c>
      <c r="M228" s="27">
        <f t="shared" si="33"/>
        <v>0</v>
      </c>
      <c r="N228" t="str">
        <f t="shared" si="27"/>
        <v>CUT or PREV STUD</v>
      </c>
      <c r="O228">
        <f>IF(K228&gt;=5, 1, 0)</f>
        <v>0</v>
      </c>
    </row>
    <row r="229" spans="1:23">
      <c r="A229" t="s">
        <v>36</v>
      </c>
      <c r="B229">
        <v>81</v>
      </c>
      <c r="C229">
        <v>8072</v>
      </c>
      <c r="E229">
        <v>5</v>
      </c>
      <c r="F229" s="9">
        <v>6.8</v>
      </c>
      <c r="G229" s="10">
        <f t="shared" si="29"/>
        <v>3.5</v>
      </c>
      <c r="H229">
        <v>6</v>
      </c>
      <c r="I229" s="11">
        <v>4</v>
      </c>
      <c r="J229" s="12">
        <f t="shared" si="30"/>
        <v>1.8</v>
      </c>
      <c r="K229" s="13">
        <f t="shared" si="31"/>
        <v>5.3</v>
      </c>
      <c r="L229" s="14">
        <f t="shared" si="32"/>
        <v>5.96</v>
      </c>
      <c r="M229" s="27">
        <f t="shared" si="33"/>
        <v>5.63</v>
      </c>
      <c r="N229" t="str">
        <f t="shared" si="27"/>
        <v>PASS</v>
      </c>
      <c r="O229">
        <f>IF(M229&gt;=5, 1, 0)</f>
        <v>1</v>
      </c>
      <c r="W229" t="s">
        <v>29</v>
      </c>
    </row>
    <row r="230" spans="1:23" hidden="1">
      <c r="A230" t="s">
        <v>34</v>
      </c>
      <c r="B230">
        <v>81</v>
      </c>
      <c r="C230">
        <v>7830</v>
      </c>
      <c r="F230" s="9"/>
      <c r="G230" s="10">
        <f t="shared" si="29"/>
        <v>0</v>
      </c>
      <c r="I230" s="11"/>
      <c r="J230" s="12">
        <f t="shared" si="30"/>
        <v>0</v>
      </c>
      <c r="K230" s="13">
        <f t="shared" si="31"/>
        <v>0</v>
      </c>
      <c r="L230" s="14">
        <f t="shared" si="32"/>
        <v>0</v>
      </c>
      <c r="M230" s="27">
        <f t="shared" si="33"/>
        <v>0</v>
      </c>
      <c r="N230" t="str">
        <f t="shared" ref="N230:N247" si="37">IF(M230&gt;5, "PASS", "CUT or PREV STUD")</f>
        <v>CUT or PREV STUD</v>
      </c>
      <c r="O230">
        <f>IF(K230&gt;=5, 1, 0)</f>
        <v>0</v>
      </c>
      <c r="W230" t="s">
        <v>96</v>
      </c>
    </row>
    <row r="231" spans="1:23">
      <c r="A231" t="s">
        <v>33</v>
      </c>
      <c r="B231">
        <v>83</v>
      </c>
      <c r="C231">
        <v>8090</v>
      </c>
      <c r="E231">
        <v>7.7</v>
      </c>
      <c r="F231" s="9">
        <v>0</v>
      </c>
      <c r="G231" s="10">
        <f t="shared" si="29"/>
        <v>5.39</v>
      </c>
      <c r="H231">
        <v>5</v>
      </c>
      <c r="I231" s="11">
        <v>0</v>
      </c>
      <c r="J231" s="12">
        <f t="shared" si="30"/>
        <v>1.5</v>
      </c>
      <c r="K231" s="13">
        <f t="shared" si="31"/>
        <v>6.89</v>
      </c>
      <c r="L231" s="14">
        <f t="shared" si="32"/>
        <v>0</v>
      </c>
      <c r="M231" s="27">
        <f t="shared" si="33"/>
        <v>3.4449999999999998</v>
      </c>
      <c r="N231" t="str">
        <f t="shared" si="37"/>
        <v>CUT or PREV STUD</v>
      </c>
      <c r="O231">
        <f>IF(M231&gt;=5, 1, 0)</f>
        <v>0</v>
      </c>
    </row>
    <row r="232" spans="1:23" s="16" customFormat="1">
      <c r="A232" t="s">
        <v>40</v>
      </c>
      <c r="B232">
        <v>84</v>
      </c>
      <c r="C232">
        <v>7839</v>
      </c>
      <c r="D232"/>
      <c r="E232">
        <v>6</v>
      </c>
      <c r="F232" s="9">
        <v>6.8</v>
      </c>
      <c r="G232" s="10">
        <f t="shared" si="29"/>
        <v>4.2</v>
      </c>
      <c r="H232">
        <v>7</v>
      </c>
      <c r="I232" s="11">
        <v>4</v>
      </c>
      <c r="J232" s="12">
        <f t="shared" si="30"/>
        <v>2.1</v>
      </c>
      <c r="K232" s="13">
        <f t="shared" si="31"/>
        <v>6.3000000000000007</v>
      </c>
      <c r="L232" s="14">
        <f t="shared" si="32"/>
        <v>5.96</v>
      </c>
      <c r="M232" s="27">
        <f t="shared" si="33"/>
        <v>6.1300000000000008</v>
      </c>
      <c r="N232" t="str">
        <f t="shared" si="37"/>
        <v>PASS</v>
      </c>
      <c r="O232">
        <f>IF(M232&gt;=5, 1, 0)</f>
        <v>1</v>
      </c>
      <c r="P232"/>
      <c r="Q232"/>
      <c r="R232"/>
      <c r="S232"/>
      <c r="T232"/>
      <c r="U232"/>
      <c r="V232"/>
      <c r="W232" t="s">
        <v>97</v>
      </c>
    </row>
    <row r="233" spans="1:23">
      <c r="A233" t="s">
        <v>21</v>
      </c>
      <c r="B233">
        <v>82</v>
      </c>
      <c r="C233">
        <v>8079</v>
      </c>
      <c r="E233">
        <v>4.3</v>
      </c>
      <c r="F233" s="9">
        <v>6.8</v>
      </c>
      <c r="G233" s="10">
        <f t="shared" si="29"/>
        <v>3.01</v>
      </c>
      <c r="H233">
        <v>5</v>
      </c>
      <c r="I233" s="11">
        <v>4</v>
      </c>
      <c r="J233" s="12">
        <f t="shared" si="30"/>
        <v>1.5</v>
      </c>
      <c r="K233" s="13">
        <f t="shared" si="31"/>
        <v>4.51</v>
      </c>
      <c r="L233" s="14">
        <f t="shared" si="32"/>
        <v>5.96</v>
      </c>
      <c r="M233" s="27">
        <f t="shared" si="33"/>
        <v>5.2349999999999994</v>
      </c>
      <c r="N233" t="str">
        <f t="shared" si="37"/>
        <v>PASS</v>
      </c>
      <c r="O233">
        <f>IF(M233&gt;=5, 1, 0)</f>
        <v>1</v>
      </c>
    </row>
    <row r="234" spans="1:23">
      <c r="A234" t="s">
        <v>20</v>
      </c>
      <c r="B234">
        <v>83</v>
      </c>
      <c r="C234">
        <v>7834</v>
      </c>
      <c r="E234">
        <v>5.2</v>
      </c>
      <c r="F234" s="9">
        <v>5.8</v>
      </c>
      <c r="G234" s="10">
        <f t="shared" si="29"/>
        <v>3.6399999999999997</v>
      </c>
      <c r="H234">
        <v>5</v>
      </c>
      <c r="I234" s="11">
        <v>3</v>
      </c>
      <c r="J234" s="12">
        <f t="shared" si="30"/>
        <v>1.5</v>
      </c>
      <c r="K234" s="13">
        <f t="shared" si="31"/>
        <v>5.14</v>
      </c>
      <c r="L234" s="14">
        <f t="shared" si="32"/>
        <v>4.9600000000000009</v>
      </c>
      <c r="M234" s="27">
        <f t="shared" si="33"/>
        <v>5.0500000000000007</v>
      </c>
      <c r="N234" t="str">
        <f t="shared" si="37"/>
        <v>PASS</v>
      </c>
      <c r="O234">
        <f>IF(M234&gt;=5, 1, 0)</f>
        <v>1</v>
      </c>
      <c r="W234">
        <v>10</v>
      </c>
    </row>
    <row r="235" spans="1:23" hidden="1">
      <c r="A235" t="s">
        <v>41</v>
      </c>
      <c r="B235">
        <v>82</v>
      </c>
      <c r="C235">
        <v>7833</v>
      </c>
      <c r="F235" s="9"/>
      <c r="G235" s="10">
        <f t="shared" si="29"/>
        <v>0</v>
      </c>
      <c r="I235" s="11"/>
      <c r="J235" s="12">
        <f t="shared" si="30"/>
        <v>0</v>
      </c>
      <c r="K235" s="13">
        <f t="shared" si="31"/>
        <v>0</v>
      </c>
      <c r="L235" s="14">
        <f t="shared" si="32"/>
        <v>0</v>
      </c>
      <c r="M235" s="27">
        <f t="shared" si="33"/>
        <v>0</v>
      </c>
      <c r="N235" t="str">
        <f t="shared" si="37"/>
        <v>CUT or PREV STUD</v>
      </c>
      <c r="O235">
        <f>IF(K235&gt;=5, 1, 0)</f>
        <v>0</v>
      </c>
      <c r="W235" t="s">
        <v>98</v>
      </c>
    </row>
    <row r="236" spans="1:23" hidden="1">
      <c r="A236" t="s">
        <v>17</v>
      </c>
      <c r="B236">
        <v>81</v>
      </c>
      <c r="C236">
        <v>7831</v>
      </c>
      <c r="F236" s="9"/>
      <c r="G236" s="10">
        <f t="shared" si="29"/>
        <v>0</v>
      </c>
      <c r="I236" s="11"/>
      <c r="J236" s="12">
        <f t="shared" si="30"/>
        <v>0</v>
      </c>
      <c r="K236" s="13">
        <f t="shared" si="31"/>
        <v>0</v>
      </c>
      <c r="L236" s="14">
        <f t="shared" si="32"/>
        <v>0</v>
      </c>
      <c r="M236" s="27">
        <f t="shared" si="33"/>
        <v>0</v>
      </c>
      <c r="N236" t="str">
        <f t="shared" si="37"/>
        <v>CUT or PREV STUD</v>
      </c>
      <c r="O236">
        <f>IF(K236&gt;=5, 1, 0)</f>
        <v>0</v>
      </c>
      <c r="W236">
        <v>6.1</v>
      </c>
    </row>
    <row r="237" spans="1:23" s="16" customFormat="1">
      <c r="A237" t="s">
        <v>11</v>
      </c>
      <c r="B237">
        <v>82</v>
      </c>
      <c r="C237">
        <v>8068</v>
      </c>
      <c r="D237"/>
      <c r="E237">
        <v>4.2</v>
      </c>
      <c r="F237" s="9">
        <v>7</v>
      </c>
      <c r="G237" s="10">
        <f t="shared" si="29"/>
        <v>2.9400000000000004</v>
      </c>
      <c r="H237">
        <v>5</v>
      </c>
      <c r="I237" s="11">
        <v>4</v>
      </c>
      <c r="J237" s="12">
        <f t="shared" si="30"/>
        <v>1.5</v>
      </c>
      <c r="K237" s="13">
        <f t="shared" si="31"/>
        <v>4.4400000000000004</v>
      </c>
      <c r="L237" s="14">
        <f t="shared" si="32"/>
        <v>6.1000000000000005</v>
      </c>
      <c r="M237" s="27">
        <f t="shared" si="33"/>
        <v>5.2700000000000005</v>
      </c>
      <c r="N237" t="str">
        <f t="shared" si="37"/>
        <v>PASS</v>
      </c>
      <c r="O237">
        <f>IF(M237&gt;=5, 1, 0)</f>
        <v>1</v>
      </c>
      <c r="P237"/>
      <c r="Q237"/>
      <c r="R237"/>
      <c r="S237"/>
      <c r="T237"/>
      <c r="U237"/>
      <c r="V237"/>
      <c r="W237"/>
    </row>
    <row r="238" spans="1:23">
      <c r="A238" t="s">
        <v>37</v>
      </c>
      <c r="B238">
        <v>81</v>
      </c>
      <c r="C238">
        <v>8077</v>
      </c>
      <c r="E238">
        <v>5</v>
      </c>
      <c r="F238" s="9">
        <v>7</v>
      </c>
      <c r="G238" s="10">
        <f t="shared" si="29"/>
        <v>3.5</v>
      </c>
      <c r="H238">
        <v>5</v>
      </c>
      <c r="I238" s="11">
        <v>5</v>
      </c>
      <c r="J238" s="12">
        <f t="shared" si="30"/>
        <v>1.5</v>
      </c>
      <c r="K238" s="13">
        <f t="shared" si="31"/>
        <v>5</v>
      </c>
      <c r="L238" s="14">
        <f t="shared" si="32"/>
        <v>6.4</v>
      </c>
      <c r="M238" s="27">
        <f t="shared" si="33"/>
        <v>5.7</v>
      </c>
      <c r="N238" t="str">
        <f t="shared" si="37"/>
        <v>PASS</v>
      </c>
      <c r="O238">
        <f>IF(M238&gt;=5, 1, 0)</f>
        <v>1</v>
      </c>
    </row>
    <row r="239" spans="1:23">
      <c r="A239" t="s">
        <v>54</v>
      </c>
      <c r="B239">
        <v>81</v>
      </c>
      <c r="C239">
        <v>8076</v>
      </c>
      <c r="E239">
        <v>5.2</v>
      </c>
      <c r="F239" s="9">
        <v>7.5</v>
      </c>
      <c r="G239" s="10">
        <f t="shared" si="29"/>
        <v>3.6399999999999997</v>
      </c>
      <c r="H239">
        <v>6</v>
      </c>
      <c r="I239" s="11">
        <v>5</v>
      </c>
      <c r="J239" s="12">
        <f t="shared" si="30"/>
        <v>1.8</v>
      </c>
      <c r="K239" s="13">
        <f t="shared" si="31"/>
        <v>5.4399999999999995</v>
      </c>
      <c r="L239" s="14">
        <f t="shared" si="32"/>
        <v>6.75</v>
      </c>
      <c r="M239" s="27">
        <f t="shared" si="33"/>
        <v>6.0949999999999998</v>
      </c>
      <c r="N239" t="str">
        <f t="shared" si="37"/>
        <v>PASS</v>
      </c>
      <c r="O239">
        <f>IF(M239&gt;=5, 1, 0)</f>
        <v>1</v>
      </c>
    </row>
    <row r="240" spans="1:23">
      <c r="A240" t="s">
        <v>12</v>
      </c>
      <c r="B240">
        <v>83</v>
      </c>
      <c r="C240">
        <v>7838</v>
      </c>
      <c r="E240">
        <v>6</v>
      </c>
      <c r="F240" s="9">
        <v>0</v>
      </c>
      <c r="G240" s="10">
        <f t="shared" si="29"/>
        <v>4.2</v>
      </c>
      <c r="H240">
        <v>6</v>
      </c>
      <c r="I240" s="11">
        <v>0</v>
      </c>
      <c r="J240" s="12">
        <f t="shared" si="30"/>
        <v>1.8</v>
      </c>
      <c r="K240" s="13">
        <f t="shared" si="31"/>
        <v>6</v>
      </c>
      <c r="L240" s="14">
        <f t="shared" si="32"/>
        <v>0</v>
      </c>
      <c r="M240" s="27">
        <f t="shared" si="33"/>
        <v>3</v>
      </c>
      <c r="N240" t="str">
        <f t="shared" si="37"/>
        <v>CUT or PREV STUD</v>
      </c>
      <c r="O240">
        <f>IF(M240&gt;=5, 1, 0)</f>
        <v>0</v>
      </c>
      <c r="W240">
        <v>9.1</v>
      </c>
    </row>
    <row r="241" spans="1:23">
      <c r="A241" t="s">
        <v>14</v>
      </c>
      <c r="B241">
        <v>81</v>
      </c>
      <c r="C241">
        <v>8074</v>
      </c>
      <c r="E241">
        <v>4</v>
      </c>
      <c r="F241" s="9">
        <v>5</v>
      </c>
      <c r="G241" s="10">
        <f t="shared" si="29"/>
        <v>2.8</v>
      </c>
      <c r="H241">
        <v>5</v>
      </c>
      <c r="I241" s="11">
        <v>2</v>
      </c>
      <c r="J241" s="12">
        <f t="shared" si="30"/>
        <v>1.5</v>
      </c>
      <c r="K241" s="13">
        <f t="shared" si="31"/>
        <v>4.3</v>
      </c>
      <c r="L241" s="14">
        <f t="shared" si="32"/>
        <v>4.0999999999999996</v>
      </c>
      <c r="M241" s="27">
        <f t="shared" si="33"/>
        <v>4.1999999999999993</v>
      </c>
      <c r="N241" t="str">
        <f t="shared" si="37"/>
        <v>CUT or PREV STUD</v>
      </c>
      <c r="O241">
        <f>IF(M241&gt;=5, 1, 0)</f>
        <v>0</v>
      </c>
    </row>
    <row r="242" spans="1:23" hidden="1">
      <c r="A242" t="s">
        <v>47</v>
      </c>
      <c r="B242">
        <v>83</v>
      </c>
      <c r="C242">
        <v>7836</v>
      </c>
      <c r="F242" s="9"/>
      <c r="G242" s="10">
        <f t="shared" si="29"/>
        <v>0</v>
      </c>
      <c r="I242" s="11"/>
      <c r="J242" s="12">
        <f t="shared" si="30"/>
        <v>0</v>
      </c>
      <c r="K242" s="13">
        <f t="shared" si="31"/>
        <v>0</v>
      </c>
      <c r="L242" s="14">
        <f t="shared" si="32"/>
        <v>0</v>
      </c>
      <c r="M242" s="27">
        <f t="shared" si="33"/>
        <v>0</v>
      </c>
      <c r="N242" t="str">
        <f t="shared" si="37"/>
        <v>CUT or PREV STUD</v>
      </c>
      <c r="O242">
        <f>IF(K242&gt;=5, 1, 0)</f>
        <v>0</v>
      </c>
      <c r="W242" t="s">
        <v>99</v>
      </c>
    </row>
    <row r="243" spans="1:23">
      <c r="A243" t="s">
        <v>28</v>
      </c>
      <c r="B243">
        <v>83</v>
      </c>
      <c r="C243">
        <v>8085</v>
      </c>
      <c r="E243">
        <v>7.1</v>
      </c>
      <c r="F243" s="9">
        <v>8.5</v>
      </c>
      <c r="G243" s="10">
        <f t="shared" si="29"/>
        <v>4.97</v>
      </c>
      <c r="H243">
        <v>6</v>
      </c>
      <c r="I243" s="11">
        <v>6</v>
      </c>
      <c r="J243" s="12">
        <f t="shared" si="30"/>
        <v>1.8</v>
      </c>
      <c r="K243" s="13">
        <f t="shared" si="31"/>
        <v>6.77</v>
      </c>
      <c r="L243" s="14">
        <f t="shared" si="32"/>
        <v>7.75</v>
      </c>
      <c r="M243" s="27">
        <f t="shared" si="33"/>
        <v>7.26</v>
      </c>
      <c r="N243" t="str">
        <f t="shared" si="37"/>
        <v>PASS</v>
      </c>
      <c r="O243">
        <f>IF(M243&gt;=5, 1, 0)</f>
        <v>1</v>
      </c>
      <c r="W243" t="s">
        <v>29</v>
      </c>
    </row>
    <row r="244" spans="1:23">
      <c r="A244" s="16" t="s">
        <v>27</v>
      </c>
      <c r="B244" s="16">
        <v>82</v>
      </c>
      <c r="C244" s="16">
        <v>8082</v>
      </c>
      <c r="D244" s="16"/>
      <c r="E244" s="16">
        <v>4</v>
      </c>
      <c r="F244" s="9">
        <v>6.3</v>
      </c>
      <c r="G244" s="17">
        <f t="shared" si="29"/>
        <v>2.8</v>
      </c>
      <c r="H244" s="16">
        <v>8</v>
      </c>
      <c r="I244" s="18">
        <v>5</v>
      </c>
      <c r="J244" s="17">
        <f t="shared" si="30"/>
        <v>2.4</v>
      </c>
      <c r="K244" s="17">
        <f t="shared" si="31"/>
        <v>5.1999999999999993</v>
      </c>
      <c r="L244" s="14">
        <f t="shared" si="32"/>
        <v>5.91</v>
      </c>
      <c r="M244" s="27">
        <f t="shared" si="33"/>
        <v>5.5549999999999997</v>
      </c>
      <c r="N244" t="str">
        <f t="shared" si="37"/>
        <v>PASS</v>
      </c>
      <c r="O244">
        <f>IF(M244&gt;=5, 1, 0)</f>
        <v>1</v>
      </c>
      <c r="P244" s="16"/>
      <c r="Q244" s="16"/>
      <c r="R244" s="16"/>
      <c r="S244" s="16"/>
      <c r="T244" s="16"/>
      <c r="U244" s="16"/>
      <c r="V244" s="16"/>
      <c r="W244" s="16"/>
    </row>
    <row r="245" spans="1:23">
      <c r="A245" t="s">
        <v>44</v>
      </c>
      <c r="B245">
        <v>82</v>
      </c>
      <c r="C245">
        <v>8083</v>
      </c>
      <c r="E245">
        <v>6</v>
      </c>
      <c r="F245" s="9">
        <v>7.3</v>
      </c>
      <c r="G245" s="10">
        <f t="shared" si="29"/>
        <v>4.2</v>
      </c>
      <c r="H245">
        <v>5</v>
      </c>
      <c r="I245" s="11">
        <v>3</v>
      </c>
      <c r="J245" s="12">
        <f t="shared" si="30"/>
        <v>1.5</v>
      </c>
      <c r="K245" s="13">
        <f t="shared" si="31"/>
        <v>5.7</v>
      </c>
      <c r="L245" s="14">
        <f t="shared" si="32"/>
        <v>6.0100000000000007</v>
      </c>
      <c r="M245" s="27">
        <f t="shared" si="33"/>
        <v>5.8550000000000004</v>
      </c>
      <c r="N245" t="str">
        <f t="shared" si="37"/>
        <v>PASS</v>
      </c>
      <c r="O245">
        <f>IF(M245&gt;=5, 1, 0)</f>
        <v>1</v>
      </c>
    </row>
    <row r="246" spans="1:23">
      <c r="A246" t="s">
        <v>59</v>
      </c>
      <c r="B246">
        <v>81</v>
      </c>
      <c r="C246">
        <v>7837</v>
      </c>
      <c r="E246">
        <v>4</v>
      </c>
      <c r="F246" s="9">
        <v>0</v>
      </c>
      <c r="G246" s="10">
        <f t="shared" si="29"/>
        <v>2.8</v>
      </c>
      <c r="H246">
        <v>5</v>
      </c>
      <c r="I246" s="11">
        <v>0</v>
      </c>
      <c r="J246" s="12">
        <f t="shared" si="30"/>
        <v>1.5</v>
      </c>
      <c r="K246" s="13">
        <f t="shared" si="31"/>
        <v>4.3</v>
      </c>
      <c r="L246" s="14">
        <f t="shared" si="32"/>
        <v>0</v>
      </c>
      <c r="M246" s="27">
        <f t="shared" si="33"/>
        <v>2.15</v>
      </c>
      <c r="N246" t="str">
        <f t="shared" si="37"/>
        <v>CUT or PREV STUD</v>
      </c>
      <c r="O246">
        <f>IF(M246&gt;=5, 1, 0)</f>
        <v>0</v>
      </c>
      <c r="W246" t="s">
        <v>65</v>
      </c>
    </row>
    <row r="247" spans="1:23" hidden="1">
      <c r="A247" t="s">
        <v>78</v>
      </c>
      <c r="B247">
        <v>82</v>
      </c>
      <c r="C247">
        <v>7832</v>
      </c>
      <c r="D247" t="s">
        <v>100</v>
      </c>
      <c r="F247" s="9"/>
      <c r="G247" s="10">
        <f t="shared" si="29"/>
        <v>0</v>
      </c>
      <c r="I247" s="11"/>
      <c r="J247" s="12">
        <f t="shared" si="30"/>
        <v>0</v>
      </c>
      <c r="K247" s="13">
        <f t="shared" si="31"/>
        <v>0</v>
      </c>
      <c r="L247" s="14">
        <f t="shared" si="32"/>
        <v>0</v>
      </c>
      <c r="M247" s="27">
        <f t="shared" si="33"/>
        <v>0</v>
      </c>
      <c r="N247" t="str">
        <f t="shared" si="37"/>
        <v>CUT or PREV STUD</v>
      </c>
      <c r="O247">
        <f>IF(K247&gt;=5, 1, 0)</f>
        <v>0</v>
      </c>
      <c r="W247" t="s">
        <v>55</v>
      </c>
    </row>
    <row r="249" spans="1:23" ht="33" customHeight="1">
      <c r="D249" s="24" t="s">
        <v>101</v>
      </c>
      <c r="E249" s="7" t="s">
        <v>102</v>
      </c>
      <c r="F249" s="7" t="s">
        <v>103</v>
      </c>
      <c r="I249" s="6" t="s">
        <v>104</v>
      </c>
      <c r="O249" s="25">
        <f>SUM(O3:O247)</f>
        <v>172</v>
      </c>
    </row>
    <row r="250" spans="1:23">
      <c r="A250">
        <v>1</v>
      </c>
      <c r="C250">
        <v>7223</v>
      </c>
      <c r="D250" s="6"/>
      <c r="E250">
        <v>2</v>
      </c>
      <c r="F250" s="9">
        <v>7.3</v>
      </c>
      <c r="G250" s="10">
        <f t="shared" ref="G250:G255" si="38">(F250*7)/10</f>
        <v>5.1100000000000003</v>
      </c>
      <c r="H250" t="s">
        <v>105</v>
      </c>
      <c r="I250" s="11">
        <v>1</v>
      </c>
      <c r="J250">
        <f t="shared" ref="J250:J255" si="39">(I250*3)/10</f>
        <v>0.3</v>
      </c>
      <c r="K250" s="13">
        <f t="shared" ref="K250:K255" si="40">G250+J250</f>
        <v>5.41</v>
      </c>
      <c r="M250" s="28">
        <f>K250</f>
        <v>5.41</v>
      </c>
      <c r="N250" t="str">
        <f>IF(M250&gt;5, "PASS", "CUT or PREV STUD")</f>
        <v>PASS</v>
      </c>
      <c r="O250">
        <f t="shared" ref="O250:O255" si="41">IF(K250&gt;=5, 1, 0)</f>
        <v>1</v>
      </c>
    </row>
    <row r="251" spans="1:23">
      <c r="A251">
        <v>2</v>
      </c>
      <c r="C251">
        <v>7279</v>
      </c>
      <c r="D251" s="6"/>
      <c r="E251">
        <v>3.5</v>
      </c>
      <c r="F251" s="9">
        <v>9.3000000000000007</v>
      </c>
      <c r="G251" s="10">
        <f t="shared" si="38"/>
        <v>6.5100000000000007</v>
      </c>
      <c r="H251" t="s">
        <v>106</v>
      </c>
      <c r="I251" s="11">
        <v>8</v>
      </c>
      <c r="J251">
        <f t="shared" si="39"/>
        <v>2.4</v>
      </c>
      <c r="K251" s="13">
        <f t="shared" si="40"/>
        <v>8.91</v>
      </c>
      <c r="M251" s="28">
        <f>(K251+E251)/2</f>
        <v>6.2050000000000001</v>
      </c>
      <c r="N251" t="str">
        <f>IF(M251&gt;=5, "PASS", "CUT or PREV STUD")</f>
        <v>PASS</v>
      </c>
      <c r="O251">
        <f t="shared" si="41"/>
        <v>1</v>
      </c>
    </row>
    <row r="252" spans="1:23">
      <c r="A252">
        <v>3</v>
      </c>
      <c r="C252">
        <v>7521</v>
      </c>
      <c r="D252" s="6"/>
      <c r="E252">
        <v>5</v>
      </c>
      <c r="F252" s="9">
        <v>7</v>
      </c>
      <c r="G252" s="10">
        <f t="shared" si="38"/>
        <v>4.9000000000000004</v>
      </c>
      <c r="H252" t="s">
        <v>106</v>
      </c>
      <c r="I252" s="11">
        <v>3</v>
      </c>
      <c r="J252">
        <f t="shared" si="39"/>
        <v>0.9</v>
      </c>
      <c r="K252" s="13">
        <f t="shared" si="40"/>
        <v>5.8000000000000007</v>
      </c>
      <c r="M252" s="28">
        <f>(K252+E252)/2</f>
        <v>5.4</v>
      </c>
      <c r="N252" t="str">
        <f>IF(M252&gt;=5, "PASS", "CUT or PREV STUD")</f>
        <v>PASS</v>
      </c>
      <c r="O252">
        <f t="shared" si="41"/>
        <v>1</v>
      </c>
    </row>
    <row r="253" spans="1:23">
      <c r="A253">
        <v>4</v>
      </c>
      <c r="C253">
        <v>7159</v>
      </c>
      <c r="D253" s="6"/>
      <c r="E253">
        <v>3.5</v>
      </c>
      <c r="F253" s="9">
        <v>6.5</v>
      </c>
      <c r="G253" s="10">
        <f t="shared" si="38"/>
        <v>4.55</v>
      </c>
      <c r="H253" t="s">
        <v>105</v>
      </c>
      <c r="I253" s="11">
        <v>7</v>
      </c>
      <c r="J253">
        <f t="shared" si="39"/>
        <v>2.1</v>
      </c>
      <c r="K253" s="13">
        <f t="shared" si="40"/>
        <v>6.65</v>
      </c>
      <c r="M253" s="28">
        <f>K253</f>
        <v>6.65</v>
      </c>
      <c r="N253" t="str">
        <f>IF(M253&gt;5, "PASS", "CUT or PREV STUD")</f>
        <v>PASS</v>
      </c>
      <c r="O253">
        <f t="shared" si="41"/>
        <v>1</v>
      </c>
    </row>
    <row r="254" spans="1:23">
      <c r="A254">
        <v>5</v>
      </c>
      <c r="C254">
        <v>7406</v>
      </c>
      <c r="D254" s="6"/>
      <c r="E254">
        <v>4.5</v>
      </c>
      <c r="F254" s="9">
        <v>7.8</v>
      </c>
      <c r="G254" s="10">
        <f t="shared" si="38"/>
        <v>5.46</v>
      </c>
      <c r="H254" t="s">
        <v>106</v>
      </c>
      <c r="I254" s="11">
        <v>5</v>
      </c>
      <c r="J254">
        <f t="shared" si="39"/>
        <v>1.5</v>
      </c>
      <c r="K254" s="13">
        <f t="shared" si="40"/>
        <v>6.96</v>
      </c>
      <c r="M254" s="28">
        <f>(K254+E254)/2</f>
        <v>5.73</v>
      </c>
      <c r="N254" t="str">
        <f>IF(M254&gt;5, "PASS", "CUT or PREV STUD")</f>
        <v>PASS</v>
      </c>
      <c r="O254">
        <f t="shared" si="41"/>
        <v>1</v>
      </c>
    </row>
    <row r="255" spans="1:23">
      <c r="A255">
        <v>6</v>
      </c>
      <c r="C255">
        <v>7273</v>
      </c>
      <c r="D255" s="6"/>
      <c r="E255">
        <v>4</v>
      </c>
      <c r="F255" s="9">
        <v>9.3000000000000007</v>
      </c>
      <c r="G255" s="10">
        <f t="shared" si="38"/>
        <v>6.5100000000000007</v>
      </c>
      <c r="H255" t="s">
        <v>106</v>
      </c>
      <c r="I255" s="11">
        <v>7</v>
      </c>
      <c r="J255">
        <f t="shared" si="39"/>
        <v>2.1</v>
      </c>
      <c r="K255" s="13">
        <f t="shared" si="40"/>
        <v>8.6100000000000012</v>
      </c>
      <c r="M255" s="28">
        <f>(K255+E255)/2</f>
        <v>6.3050000000000006</v>
      </c>
      <c r="N255" t="str">
        <f>IF(M255&gt;5, "PASS", "CUT or PREV STUD")</f>
        <v>PASS</v>
      </c>
      <c r="O255">
        <f t="shared" si="41"/>
        <v>1</v>
      </c>
    </row>
  </sheetData>
  <pageMargins left="0.75" right="0.75" top="1" bottom="1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 ΕΞΑΜΗΝΟ</vt:lpstr>
      <vt:lpstr>'Α ΕΞΑΜΗΝΟ'!OLE_LINK1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fotis stroggylos</dc:creator>
  <dc:description/>
  <cp:lastModifiedBy>fotis stroggylos</cp:lastModifiedBy>
  <cp:revision>17</cp:revision>
  <dcterms:created xsi:type="dcterms:W3CDTF">2026-01-19T18:24:52Z</dcterms:created>
  <dcterms:modified xsi:type="dcterms:W3CDTF">2026-02-15T19:08:13Z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0160CAFB72E94D77A8001898758FB496_13</vt:lpwstr>
  </property>
  <property fmtid="{D5CDD505-2E9C-101B-9397-08002B2CF9AE}" pid="3" name="KSOProductBuildVer">
    <vt:lpwstr>1033-12.2.0.23196</vt:lpwstr>
  </property>
</Properties>
</file>