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1"/>
  </bookViews>
  <sheets>
    <sheet name="Προσωπικό" sheetId="1" r:id="rId1"/>
    <sheet name="Λογιστήριο" sheetId="2" r:id="rId2"/>
    <sheet name="ΔΕΙΚΤΗΣ-ΜΑΖΑΣ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<sst xmlns="http://schemas.openxmlformats.org/spreadsheetml/2006/main" count="51" uniqueCount="42">
  <si>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Α/Α</t>
  </si>
  <si>
    <t>ΟΝΟΜΑ</t>
  </si>
  <si>
    <t>ΕΠΩΝΥΜΟ</t>
  </si>
  <si>
    <t>ΜΙΣΘΟΣ</t>
  </si>
  <si>
    <t>ΑΡΙΘΜ. ΤΗΛ.</t>
  </si>
  <si>
    <t>ΚΙΝΗΤΟ</t>
  </si>
  <si>
    <t>Ελένη</t>
  </si>
  <si>
    <t>Ιωάννης</t>
  </si>
  <si>
    <t>Χρήστος</t>
  </si>
  <si>
    <t>Δήμητρα</t>
  </si>
  <si>
    <t>Παναγιώτης</t>
  </si>
  <si>
    <t>Πετροπούλου</t>
  </si>
  <si>
    <t>Χαρίσης</t>
  </si>
  <si>
    <t>Βασιλείου</t>
  </si>
  <si>
    <t>Στάικου</t>
  </si>
  <si>
    <t>Βέργος</t>
  </si>
  <si>
    <t>Ιωαννίδης</t>
  </si>
  <si>
    <t>Βελόπουλος</t>
  </si>
  <si>
    <t>Κωνσταντίνος</t>
  </si>
  <si>
    <t>Χριστοπούλου</t>
  </si>
  <si>
    <t>Μαρία</t>
  </si>
  <si>
    <t>Μαραγκός</t>
  </si>
  <si>
    <t>Λάμπρος</t>
  </si>
  <si>
    <t>Μανάβης</t>
  </si>
  <si>
    <t>Γεώργιος</t>
  </si>
  <si>
    <t>Δώσε επώνυμο:</t>
  </si>
  <si>
    <t>Μισθός</t>
  </si>
  <si>
    <t>Λιποβαρής</t>
  </si>
  <si>
    <t>Ιδανικό Βάρος</t>
  </si>
  <si>
    <t>Υπέρβαρος</t>
  </si>
  <si>
    <t>Παχύσαρκος</t>
  </si>
  <si>
    <t>Δώσε Ύψος (σε εκατοστά):</t>
  </si>
  <si>
    <t>Δώσε Βάρος (σε κιλά):</t>
  </si>
  <si>
    <t>Δείκτης Μάζας Σώματος:</t>
  </si>
  <si>
    <t>ΣΥΜΠΕΡΑΣΜΑ:</t>
  </si>
  <si>
    <t>ΔΜΣ</t>
  </si>
  <si>
    <t>ΧΑΡΑΚΤΗΡΙΣΜΟΣ</t>
  </si>
  <si>
    <t>ΧΑΡΑΚΤ</t>
  </si>
  <si>
    <t>ΛΙΠΟΒΑΡΗΣ</t>
  </si>
  <si>
    <t>ΙΔΑΝΙΚΟ</t>
  </si>
  <si>
    <t>ΥΠΕΡ</t>
  </si>
  <si>
    <t>ΠΑΧΥΣΑΡΚΟΣ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</si>
</sst>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=9999999]#######;\(\+###\)\ #######"/>
    <numFmt numFmtId="165" formatCode="[&lt;=999999]######;\(0##\)\ ######"/>
    <numFmt numFmtId="166" formatCode="#,##0.00\ &quot;€&quot;"/>
    <numFmt numFmtId="167" formatCode="0.0"/>
  </numFmts>
  <fonts count="4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:F11"/>
    </sheetView>
  </sheetViews>
  <sheetFormatPr defaultColWidth="9.140625" defaultRowHeight="12.75"/>
  <cols>
    <col min="1" max="1" width="9.140625" style="0" customWidth="1"/>
    <col min="2" max="2" width="15.7109375" style="0" bestFit="1" customWidth="1"/>
    <col min="3" max="3" width="14.8515625" style="0" bestFit="1" customWidth="1"/>
    <col min="4" max="4" width="12.00390625" style="0" bestFit="1" customWidth="1"/>
    <col min="5" max="5" width="18.28125" style="0" bestFit="1" customWidth="1"/>
    <col min="6" max="6" width="16.28125" style="0" bestFit="1" customWidth="1"/>
    <col min="9" max="9" width="15.8515625" style="0" customWidth="1"/>
    <col min="10" max="10" width="20.140625" style="0" customWidth="1"/>
  </cols>
  <sheetData>
    <row r="1" spans="1:6" ht="19.5" thickBot="1" thickTop="1">
      <c r="A1" s="9" t="s">
        <v>0</v>
      </c>
      <c r="B1" s="9" t="s">
        <v>2</v>
      </c>
      <c r="C1" s="9" t="s">
        <v>1</v>
      </c>
      <c r="D1" s="9" t="s">
        <v>3</v>
      </c>
      <c r="E1" s="9" t="s">
        <v>4</v>
      </c>
      <c r="F1" s="9" t="s">
        <v>5</v>
      </c>
    </row>
    <row r="2" spans="1:10" ht="16.5" thickBot="1" thickTop="1">
      <c r="A2" s="5">
        <v>1</v>
      </c>
      <c r="B2" s="1" t="s">
        <v>11</v>
      </c>
      <c r="C2" s="1" t="s">
        <v>6</v>
      </c>
      <c r="D2" s="8">
        <v>1456.9</v>
      </c>
      <c r="E2" s="2">
        <v>2103442343</v>
      </c>
      <c r="F2" s="3">
        <v>6973920290</v>
      </c>
      <c r="I2" s="17" t="s">
        <v>25</v>
      </c>
      <c r="J2" s="20" t="s">
        <v>12</v>
      </c>
    </row>
    <row r="3" spans="1:10" ht="15.75" thickBot="1">
      <c r="A3" s="5">
        <v>2</v>
      </c>
      <c r="B3" s="1" t="s">
        <v>12</v>
      </c>
      <c r="C3" s="1" t="s">
        <v>7</v>
      </c>
      <c r="D3" s="8">
        <v>2000.23</v>
      </c>
      <c r="E3" s="2">
        <v>2132021021</v>
      </c>
      <c r="F3" s="3">
        <v>6944353224</v>
      </c>
      <c r="I3" s="18" t="s">
        <v>26</v>
      </c>
      <c r="J3" s="19">
        <f>VLOOKUP(J2,B2:F11,3,FALSE)</f>
        <v>2000.23</v>
      </c>
    </row>
    <row r="4" spans="1:6" ht="15.75" thickTop="1">
      <c r="A4" s="5">
        <v>3</v>
      </c>
      <c r="B4" s="1" t="s">
        <v>13</v>
      </c>
      <c r="C4" s="1" t="s">
        <v>8</v>
      </c>
      <c r="D4" s="8">
        <v>1768.94</v>
      </c>
      <c r="E4" s="2">
        <v>2104543030</v>
      </c>
      <c r="F4" s="3">
        <v>6932345674</v>
      </c>
    </row>
    <row r="5" spans="1:6" ht="15">
      <c r="A5" s="5">
        <v>4</v>
      </c>
      <c r="B5" s="1" t="s">
        <v>14</v>
      </c>
      <c r="C5" s="1" t="s">
        <v>9</v>
      </c>
      <c r="D5" s="8">
        <v>1243.75</v>
      </c>
      <c r="E5" s="2">
        <v>2112020110</v>
      </c>
      <c r="F5" s="3">
        <v>6977242321</v>
      </c>
    </row>
    <row r="6" spans="1:6" ht="15">
      <c r="A6" s="5">
        <v>5</v>
      </c>
      <c r="B6" s="1" t="s">
        <v>15</v>
      </c>
      <c r="C6" s="1" t="s">
        <v>10</v>
      </c>
      <c r="D6" s="8">
        <v>750.87</v>
      </c>
      <c r="E6" s="2">
        <v>2118929202</v>
      </c>
      <c r="F6" s="3">
        <v>6993002110</v>
      </c>
    </row>
    <row r="7" spans="1:6" ht="15">
      <c r="A7" s="5">
        <v>6</v>
      </c>
      <c r="B7" s="4" t="s">
        <v>16</v>
      </c>
      <c r="C7" s="4" t="s">
        <v>7</v>
      </c>
      <c r="D7" s="8">
        <v>997.29</v>
      </c>
      <c r="E7" s="6">
        <v>2102334457</v>
      </c>
      <c r="F7" s="7">
        <v>6978987645</v>
      </c>
    </row>
    <row r="8" spans="1:6" ht="15">
      <c r="A8" s="5">
        <v>7</v>
      </c>
      <c r="B8" s="4" t="s">
        <v>17</v>
      </c>
      <c r="C8" s="4" t="s">
        <v>18</v>
      </c>
      <c r="D8" s="8">
        <v>1005.45</v>
      </c>
      <c r="E8" s="6">
        <v>2139878657</v>
      </c>
      <c r="F8" s="7">
        <v>6902343154</v>
      </c>
    </row>
    <row r="9" spans="1:6" ht="15">
      <c r="A9" s="5">
        <v>8</v>
      </c>
      <c r="B9" s="4" t="s">
        <v>19</v>
      </c>
      <c r="C9" s="4" t="s">
        <v>20</v>
      </c>
      <c r="D9" s="8">
        <v>1750.67</v>
      </c>
      <c r="E9" s="6">
        <v>2115554443</v>
      </c>
      <c r="F9" s="7">
        <v>6980034213</v>
      </c>
    </row>
    <row r="10" spans="1:6" ht="15">
      <c r="A10" s="5">
        <v>9</v>
      </c>
      <c r="B10" s="4" t="s">
        <v>21</v>
      </c>
      <c r="C10" s="4" t="s">
        <v>22</v>
      </c>
      <c r="D10" s="8">
        <v>1890</v>
      </c>
      <c r="E10" s="6">
        <v>2107782354</v>
      </c>
      <c r="F10" s="7">
        <v>6977765009</v>
      </c>
    </row>
    <row r="11" spans="1:6" ht="15.75" thickBot="1">
      <c r="A11" s="10">
        <v>10</v>
      </c>
      <c r="B11" s="11" t="s">
        <v>23</v>
      </c>
      <c r="C11" s="11" t="s">
        <v>24</v>
      </c>
      <c r="D11" s="12">
        <v>2145.45</v>
      </c>
      <c r="E11" s="13">
        <v>2108589721</v>
      </c>
      <c r="F11" s="14">
        <v>6952321657</v>
      </c>
    </row>
    <row r="12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.7109375" style="0" bestFit="1" customWidth="1"/>
    <col min="2" max="2" width="15.7109375" style="0" bestFit="1" customWidth="1"/>
    <col min="3" max="3" width="11.7109375" style="0" bestFit="1" customWidth="1"/>
    <col min="4" max="4" width="11.8515625" style="0" bestFit="1" customWidth="1"/>
    <col min="5" max="5" width="18.28125" style="0" bestFit="1" customWidth="1"/>
    <col min="6" max="6" width="11.7109375" style="0" bestFit="1" customWidth="1"/>
  </cols>
  <sheetData>
    <row r="1" spans="1:6" ht="19.5" thickBot="1" thickTop="1">
      <c r="A1" s="9" t="s">
        <v>0</v>
      </c>
      <c r="B1" s="9" t="s">
        <v>2</v>
      </c>
      <c r="C1" s="9" t="s">
        <v>1</v>
      </c>
      <c r="D1" s="9" t="s">
        <v>3</v>
      </c>
      <c r="E1" s="9" t="s">
        <v>4</v>
      </c>
      <c r="F1" s="9" t="s">
        <v>5</v>
      </c>
    </row>
    <row r="2" spans="1:6" ht="13.5" thickTop="1">
      <c r="A2">
        <v>1</v>
      </c>
      <c r="B2" t="str">
        <f>VLOOKUP(A2,Προσωπικό!$A$2:$F$11,2,FALSE)</f>
        <v>Πετροπούλου</v>
      </c>
      <c r="C2" t="str">
        <f>VLOOKUP(B2,Προσωπικό!$B$2:$G$11,2,FALSE)</f>
        <v>Ελένη</v>
      </c>
      <c r="D2" s="15">
        <f>VLOOKUP(C2,Προσωπικό!$C$2:$H$11,2,FALSE)</f>
        <v>1456.9</v>
      </c>
      <c r="E2">
        <f>VLOOKUP(D2,Προσωπικό!$D$2:$I$11,2,FALSE)</f>
        <v>2103442343</v>
      </c>
      <c r="F2">
        <f>VLOOKUP(E2,Προσωπικό!$E$2:$J$11,2,FALSE)</f>
        <v>6973920290</v>
      </c>
    </row>
    <row r="3" spans="1:6" ht="12.75">
      <c r="A3">
        <v>2</v>
      </c>
      <c r="B3" t="str">
        <f>VLOOKUP(A3,Προσωπικό!$A$2:$F$11,2,FALSE)</f>
        <v>Χαρίσης</v>
      </c>
      <c r="C3" t="str">
        <f>VLOOKUP(B3,Προσωπικό!$B$2:$G$11,2,FALSE)</f>
        <v>Ιωάννης</v>
      </c>
      <c r="D3" s="15">
        <f>VLOOKUP(C3,Προσωπικό!$C$2:$H$11,2,FALSE)</f>
        <v>2000.23</v>
      </c>
      <c r="E3">
        <f>VLOOKUP(D3,Προσωπικό!$D$2:$I$11,2,FALSE)</f>
        <v>2132021021</v>
      </c>
      <c r="F3">
        <f>VLOOKUP(E3,Προσωπικό!$E$2:$J$11,2,FALSE)</f>
        <v>6944353224</v>
      </c>
    </row>
    <row r="4" spans="1:6" ht="12.75">
      <c r="A4">
        <v>9</v>
      </c>
      <c r="B4" t="str">
        <f>VLOOKUP(A4,Προσωπικό!$A$2:$F$11,2,FALSE)</f>
        <v>Μαραγκός</v>
      </c>
      <c r="C4" t="str">
        <f>VLOOKUP(B4,Προσωπικό!$B$2:$G$11,2,FALSE)</f>
        <v>Λάμπρος</v>
      </c>
      <c r="D4" s="15">
        <f>VLOOKUP(C4,Προσωπικό!$C$2:$H$11,2,FALSE)</f>
        <v>1890</v>
      </c>
      <c r="E4">
        <f>VLOOKUP(D4,Προσωπικό!$D$2:$I$11,2,FALSE)</f>
        <v>2107782354</v>
      </c>
      <c r="F4">
        <f>VLOOKUP(E4,Προσωπικό!$E$2:$J$11,2,FALSE)</f>
        <v>6977765009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17.7109375" style="0" customWidth="1"/>
    <col min="5" max="5" width="25.8515625" style="0" bestFit="1" customWidth="1"/>
    <col min="6" max="6" width="12.57421875" style="0" bestFit="1" customWidth="1"/>
    <col min="10" max="10" width="8.140625" style="0" bestFit="1" customWidth="1"/>
    <col min="11" max="11" width="11.7109375" style="0" bestFit="1" customWidth="1"/>
    <col min="12" max="12" width="8.421875" style="0" bestFit="1" customWidth="1"/>
    <col min="13" max="13" width="6.140625" style="0" bestFit="1" customWidth="1"/>
    <col min="14" max="14" width="13.57421875" style="0" bestFit="1" customWidth="1"/>
  </cols>
  <sheetData>
    <row r="1" spans="1:2" ht="14.25" thickBot="1" thickTop="1">
      <c r="A1" s="28" t="s">
        <v>35</v>
      </c>
      <c r="B1" s="26" t="s">
        <v>36</v>
      </c>
    </row>
    <row r="2" spans="1:6" ht="14.25" thickBot="1" thickTop="1">
      <c r="A2" s="27">
        <v>0</v>
      </c>
      <c r="B2" s="29" t="s">
        <v>27</v>
      </c>
      <c r="E2" s="22" t="s">
        <v>31</v>
      </c>
      <c r="F2" s="24">
        <v>183</v>
      </c>
    </row>
    <row r="3" spans="1:14" ht="13.5" thickBot="1">
      <c r="A3" s="27">
        <v>18.5</v>
      </c>
      <c r="B3" s="29" t="s">
        <v>28</v>
      </c>
      <c r="E3" s="23" t="s">
        <v>32</v>
      </c>
      <c r="F3" s="25">
        <v>81</v>
      </c>
      <c r="J3" s="31" t="s">
        <v>35</v>
      </c>
      <c r="K3">
        <v>0</v>
      </c>
      <c r="L3">
        <v>18.5</v>
      </c>
      <c r="M3">
        <v>25</v>
      </c>
      <c r="N3">
        <v>30</v>
      </c>
    </row>
    <row r="4" spans="1:14" ht="13.5" thickTop="1">
      <c r="A4" s="27">
        <v>25</v>
      </c>
      <c r="B4" s="29" t="s">
        <v>29</v>
      </c>
      <c r="J4" s="31" t="s">
        <v>37</v>
      </c>
      <c r="K4" t="s">
        <v>38</v>
      </c>
      <c r="L4" t="s">
        <v>39</v>
      </c>
      <c r="M4" t="s">
        <v>40</v>
      </c>
      <c r="N4" t="s">
        <v>41</v>
      </c>
    </row>
    <row r="5" spans="1:2" ht="12.75">
      <c r="A5" s="27">
        <v>30</v>
      </c>
      <c r="B5" s="29" t="s">
        <v>30</v>
      </c>
    </row>
    <row r="8" spans="5:6" ht="12.75">
      <c r="E8" s="21" t="s">
        <v>33</v>
      </c>
      <c r="F8" s="30">
        <f>F3/(F2/100)^2</f>
        <v>24.187046492878256</v>
      </c>
    </row>
    <row r="9" spans="5:6" ht="12.75">
      <c r="E9" s="21" t="s">
        <v>34</v>
      </c>
      <c r="F9" s="16" t="str">
        <f>VLOOKUP(F8,$A$2:$B$5,2)</f>
        <v>Ιδανικό Βάρος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gskast78</dc:creator>
  <cp:keywords/>
  <dc:description/>
  <cp:lastModifiedBy>gskast78</cp:lastModifiedBy>
  <dcterms:created xsi:type="dcterms:W3CDTF">2016-03-17T15:58:19Z</dcterms:created>
  <dcterms:modified xsi:type="dcterms:W3CDTF">2018-05-23T09:12:35Z</dcterms:modified>
  <cp:category/>
  <cp:version/>
  <cp:contentType/>
  <cp:contentStatus/>
</cp:coreProperties>
</file>