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00" windowHeight="11640"/>
  </bookViews>
  <sheets>
    <sheet name="BN70" sheetId="7" r:id="rId1"/>
    <sheet name="BN 85" sheetId="8" r:id="rId2"/>
  </sheets>
  <calcPr calcId="125725"/>
</workbook>
</file>

<file path=xl/calcChain.xml><?xml version="1.0" encoding="utf-8"?>
<calcChain xmlns="http://schemas.openxmlformats.org/spreadsheetml/2006/main">
  <c r="P21" i="8"/>
  <c r="P20"/>
  <c r="P19"/>
  <c r="P18"/>
  <c r="P17"/>
  <c r="P11"/>
  <c r="A11"/>
  <c r="C11" s="1"/>
  <c r="C21" s="1"/>
  <c r="P10"/>
  <c r="A10"/>
  <c r="C10" s="1"/>
  <c r="C20" s="1"/>
  <c r="P9"/>
  <c r="A9"/>
  <c r="C9" s="1"/>
  <c r="C19" s="1"/>
  <c r="P8"/>
  <c r="C8"/>
  <c r="C18" s="1"/>
  <c r="A8"/>
  <c r="P7"/>
  <c r="C7"/>
  <c r="C17" s="1"/>
  <c r="C7" i="7"/>
  <c r="C17" s="1"/>
  <c r="P21"/>
  <c r="P20"/>
  <c r="P19"/>
  <c r="P18"/>
  <c r="P17"/>
  <c r="A11"/>
  <c r="C11" s="1"/>
  <c r="C21" s="1"/>
  <c r="A10"/>
  <c r="C10" s="1"/>
  <c r="C20" s="1"/>
  <c r="A9"/>
  <c r="C9" s="1"/>
  <c r="C19" s="1"/>
  <c r="A8"/>
  <c r="C8" s="1"/>
  <c r="C18" s="1"/>
  <c r="P11"/>
  <c r="P10"/>
  <c r="P9"/>
  <c r="P8"/>
  <c r="P7"/>
</calcChain>
</file>

<file path=xl/sharedStrings.xml><?xml version="1.0" encoding="utf-8"?>
<sst xmlns="http://schemas.openxmlformats.org/spreadsheetml/2006/main" count="24" uniqueCount="10">
  <si>
    <t>Feed rate factor</t>
  </si>
  <si>
    <t>average</t>
  </si>
  <si>
    <t>BN</t>
  </si>
  <si>
    <t>FE</t>
  </si>
  <si>
    <t>Fuel 
Sulphur</t>
  </si>
  <si>
    <t>Feed rate 
Steps</t>
  </si>
  <si>
    <t>Ship Name:</t>
  </si>
  <si>
    <t>IMO:</t>
  </si>
  <si>
    <t>Engine Type:</t>
  </si>
  <si>
    <t>Load: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</si>
</sst>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theme="1"/>
      <name val="Arial"/>
      <family val="2"/>
    </font>
    <font>
      <sz val="10"/>
      <color theme="0" tint="-0.34998626667073579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color theme="0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1" fillId="0" borderId="0" xfId="3" applyNumberFormat="1" applyFill="1" applyBorder="1" applyAlignment="1">
      <alignment horizontal="center" vertical="center"/>
    </xf>
    <xf numFmtId="0" fontId="1" fillId="0" borderId="0" xfId="3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6" borderId="1" xfId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/>
    </xf>
    <xf numFmtId="164" fontId="6" fillId="5" borderId="1" xfId="2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1" fillId="3" borderId="1" xfId="2" applyNumberFormat="1" applyBorder="1" applyAlignment="1">
      <alignment horizontal="center" vertical="center"/>
    </xf>
    <xf numFmtId="0" fontId="0" fillId="0" borderId="1" xfId="0" applyBorder="1"/>
    <xf numFmtId="0" fontId="7" fillId="6" borderId="1" xfId="1" applyFont="1" applyFill="1" applyBorder="1" applyAlignment="1">
      <alignment horizontal="center" vertical="center" wrapText="1"/>
    </xf>
    <xf numFmtId="0" fontId="3" fillId="7" borderId="1" xfId="3" applyFont="1" applyFill="1" applyBorder="1" applyAlignment="1">
      <alignment horizontal="center" vertical="center"/>
    </xf>
    <xf numFmtId="164" fontId="3" fillId="7" borderId="1" xfId="3" applyNumberFormat="1" applyFont="1" applyFill="1" applyBorder="1" applyAlignment="1">
      <alignment horizontal="center" vertical="center"/>
    </xf>
    <xf numFmtId="2" fontId="7" fillId="6" borderId="1" xfId="0" applyNumberFormat="1" applyFont="1" applyFill="1" applyBorder="1"/>
    <xf numFmtId="164" fontId="1" fillId="0" borderId="1" xfId="3" applyNumberFormat="1" applyFill="1" applyBorder="1" applyAlignment="1">
      <alignment horizontal="center" vertical="center"/>
    </xf>
    <xf numFmtId="164" fontId="1" fillId="4" borderId="1" xfId="3" applyNumberFormat="1" applyBorder="1" applyAlignment="1">
      <alignment horizontal="center" vertical="center"/>
    </xf>
    <xf numFmtId="0" fontId="1" fillId="0" borderId="1" xfId="3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>
      <alignment horizontal="center" vertical="center"/>
    </xf>
    <xf numFmtId="164" fontId="3" fillId="0" borderId="0" xfId="3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4">
    <cellStyle name="20% - Accent2" xfId="3" builtinId="34"/>
    <cellStyle name="40% - Accent1" xfId="2" builtinId="31"/>
    <cellStyle name="Good" xfId="1" builtinId="26"/>
    <cellStyle name="Normal" xfId="0" builtinId="0"/>
  </cellStyles>
  <dxfs count="0"/>
  <tableStyles count="0" defaultTableStyle="TableStyleMedium9" defaultPivotStyle="PivotStyleLight16"/>
  <colors>
    <mruColors>
      <color rgb="FF336600"/>
      <color rgb="FF00CC00"/>
      <color rgb="FF666633"/>
      <color rgb="FFCCFF33"/>
      <color rgb="FF00CC66"/>
      <color rgb="FF99CC00"/>
      <color rgb="FF339933"/>
      <color rgb="FF339966"/>
      <color rgb="FFFF9900"/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roundedCorners val="1"/>
  <c:chart>
    <c:title>
      <c:tx>
        <c:rich>
          <a:bodyPr/>
          <a:lstStyle/>
          <a:p>
            <a:pPr>
              <a:defRPr/>
            </a:pPr>
            <a:r>
              <a:rPr lang="en-GB" baseline="0"/>
              <a:t>FEED RATE SWEEP</a:t>
            </a:r>
          </a:p>
          <a:p>
            <a:pPr>
              <a:defRPr/>
            </a:pPr>
            <a:r>
              <a:rPr lang="en-GB" baseline="0"/>
              <a:t>Ship Name, BN70</a:t>
            </a:r>
          </a:p>
        </c:rich>
      </c:tx>
      <c:layout>
        <c:manualLayout>
          <c:xMode val="edge"/>
          <c:yMode val="edge"/>
          <c:x val="0.39992120180334562"/>
          <c:y val="5.0593728658903124E-2"/>
        </c:manualLayout>
      </c:layout>
      <c:overlay val="1"/>
    </c:title>
    <c:plotArea>
      <c:layout>
        <c:manualLayout>
          <c:layoutTarget val="inner"/>
          <c:xMode val="edge"/>
          <c:yMode val="edge"/>
          <c:x val="5.5329342581483046E-2"/>
          <c:y val="0.17171565377532252"/>
          <c:w val="0.90498835117908161"/>
          <c:h val="0.74112051967539971"/>
        </c:manualLayout>
      </c:layout>
      <c:scatterChart>
        <c:scatterStyle val="smoothMarker"/>
        <c:ser>
          <c:idx val="2"/>
          <c:order val="1"/>
          <c:tx>
            <c:v>Fe 2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'BN70'!$E$17:$E$21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"/>
          <c:order val="2"/>
          <c:tx>
            <c:v>Fe 3</c:v>
          </c:tx>
          <c:spPr>
            <a:ln>
              <a:solidFill>
                <a:schemeClr val="accent6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'BN70'!$F$17:$F$21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3"/>
          <c:order val="3"/>
          <c:tx>
            <c:v>Fe 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'BN70'!$G$17:$G$21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4"/>
          <c:order val="4"/>
          <c:tx>
            <c:v>Fe 5</c:v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'BN70'!$H$17:$H$21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6"/>
          <c:order val="5"/>
          <c:tx>
            <c:v>Fe 6</c:v>
          </c:tx>
          <c:spPr>
            <a:ln>
              <a:solidFill>
                <a:srgbClr val="FFCC99"/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'BN70'!$I$17:$I$21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7"/>
          <c:order val="6"/>
          <c:tx>
            <c:v>Fe 7</c:v>
          </c:tx>
          <c:spPr>
            <a:ln>
              <a:solidFill>
                <a:srgbClr val="FF3300"/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'BN70'!$J$17:$J$21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8"/>
          <c:order val="7"/>
          <c:tx>
            <c:v>Fe 8</c:v>
          </c:tx>
          <c:spPr>
            <a:ln>
              <a:solidFill>
                <a:srgbClr val="FFCCFF"/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'BN70'!$K$17:$K$21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9"/>
          <c:order val="8"/>
          <c:tx>
            <c:v>Fe 9</c:v>
          </c:tx>
          <c:spPr>
            <a:ln>
              <a:solidFill>
                <a:srgbClr val="FF7C80"/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'BN70'!$L$17:$L$21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0"/>
          <c:order val="9"/>
          <c:tx>
            <c:v>Fe 10</c:v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'BN70'!$M$17:$M$21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1"/>
          <c:order val="10"/>
          <c:tx>
            <c:v>Fe 11</c:v>
          </c:tx>
          <c:spPr>
            <a:ln>
              <a:solidFill>
                <a:srgbClr val="FF6699"/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'BN70'!$N$17:$N$21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2"/>
          <c:order val="11"/>
          <c:tx>
            <c:v>Fe 12</c:v>
          </c:tx>
          <c:spPr>
            <a:ln>
              <a:solidFill>
                <a:srgbClr val="FF9966"/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'BN70'!$O$17:$O$21</c:f>
              <c:numCache>
                <c:formatCode>0.0</c:formatCode>
                <c:ptCount val="5"/>
              </c:numCache>
            </c:numRef>
          </c:yVal>
          <c:smooth val="1"/>
        </c:ser>
        <c:ser>
          <c:idx val="24"/>
          <c:order val="24"/>
          <c:tx>
            <c:v>Avg Fe</c:v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'BN70'!$C$17:$C$21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'BN70'!$P$17:$P$21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</c:ser>
        <c:axId val="92075520"/>
        <c:axId val="92077056"/>
      </c:scatterChart>
      <c:scatterChart>
        <c:scatterStyle val="smoothMarker"/>
        <c:ser>
          <c:idx val="0"/>
          <c:order val="0"/>
          <c:tx>
            <c:v>Fe1</c:v>
          </c:tx>
          <c:spPr>
            <a:ln w="28575">
              <a:solidFill>
                <a:srgbClr val="FFCC66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'BN70'!$D$7:$D$11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5"/>
          <c:order val="12"/>
          <c:tx>
            <c:v>BN 1</c:v>
          </c:tx>
          <c:spPr>
            <a:ln>
              <a:solidFill>
                <a:srgbClr val="339966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'BN70'!$D$7:$D$11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3"/>
          <c:order val="13"/>
          <c:tx>
            <c:v>BN 2</c:v>
          </c:tx>
          <c:spPr>
            <a:ln>
              <a:solidFill>
                <a:srgbClr val="336600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'BN70'!$E$7:$E$11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4"/>
          <c:order val="14"/>
          <c:tx>
            <c:v>BN 3</c:v>
          </c:tx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'BN70'!$F$7:$F$11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5"/>
          <c:order val="15"/>
          <c:tx>
            <c:v>BN 4</c:v>
          </c:tx>
          <c:spPr>
            <a:ln>
              <a:solidFill>
                <a:srgbClr val="00CC66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'BN70'!$G$7:$G$11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6"/>
          <c:order val="16"/>
          <c:tx>
            <c:v>BN 5</c:v>
          </c:tx>
          <c:spPr>
            <a:ln>
              <a:solidFill>
                <a:srgbClr val="339933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'BN70'!$H$7:$H$11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7"/>
          <c:order val="17"/>
          <c:tx>
            <c:v>BN 6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'BN70'!$I$7:$I$11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8"/>
          <c:order val="18"/>
          <c:tx>
            <c:v>BN 7</c:v>
          </c:tx>
          <c:spPr>
            <a:ln>
              <a:solidFill>
                <a:srgbClr val="00CC66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'BN70'!$J$7:$J$11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9"/>
          <c:order val="19"/>
          <c:tx>
            <c:v>BN 8</c:v>
          </c:tx>
          <c:spPr>
            <a:ln>
              <a:solidFill>
                <a:srgbClr val="CCFF33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'BN70'!$K$7:$K$11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0"/>
          <c:order val="20"/>
          <c:tx>
            <c:v>BN 9</c:v>
          </c:tx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'BN70'!$L$7:$L$11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1"/>
          <c:order val="21"/>
          <c:tx>
            <c:v>BN 10</c:v>
          </c:tx>
          <c:spPr>
            <a:ln>
              <a:solidFill>
                <a:srgbClr val="666633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'BN70'!$M$7:$M$11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2"/>
          <c:order val="22"/>
          <c:tx>
            <c:v>BN 11</c:v>
          </c:tx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'BN70'!$N$7:$N$11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3"/>
          <c:order val="23"/>
          <c:tx>
            <c:v>BN 12</c:v>
          </c:tx>
          <c:spPr>
            <a:ln>
              <a:solidFill>
                <a:srgbClr val="00CC00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'BN70'!$O$7:$O$11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5"/>
          <c:order val="25"/>
          <c:tx>
            <c:v>Avg BN</c:v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'BN70'!$C$7:$C$11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'BN70'!$P$7:$P$11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</c:ser>
        <c:axId val="92752128"/>
        <c:axId val="92750592"/>
      </c:scatterChart>
      <c:valAx>
        <c:axId val="92075520"/>
        <c:scaling>
          <c:orientation val="minMax"/>
          <c:min val="0.1"/>
        </c:scaling>
        <c:axPos val="b"/>
        <c:numFmt formatCode="0.00" sourceLinked="1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2077056"/>
        <c:crosses val="autoZero"/>
        <c:crossBetween val="midCat"/>
      </c:valAx>
      <c:valAx>
        <c:axId val="92077056"/>
        <c:scaling>
          <c:orientation val="minMax"/>
          <c:max val="70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2075520"/>
        <c:crosses val="autoZero"/>
        <c:crossBetween val="midCat"/>
      </c:valAx>
      <c:valAx>
        <c:axId val="92750592"/>
        <c:scaling>
          <c:orientation val="minMax"/>
          <c:max val="50"/>
        </c:scaling>
        <c:axPos val="r"/>
        <c:numFmt formatCode="General" sourceLinked="1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2752128"/>
        <c:crosses val="max"/>
        <c:crossBetween val="midCat"/>
      </c:valAx>
      <c:valAx>
        <c:axId val="92752128"/>
        <c:scaling>
          <c:orientation val="minMax"/>
        </c:scaling>
        <c:delete val="1"/>
        <c:axPos val="b"/>
        <c:numFmt formatCode="0.00" sourceLinked="1"/>
        <c:tickLblPos val="none"/>
        <c:crossAx val="92750592"/>
        <c:crosses val="autoZero"/>
        <c:crossBetween val="midCat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8.1389548417121219E-2"/>
          <c:y val="0.20809615198216558"/>
          <c:w val="0.15595080022531974"/>
          <c:h val="0.47267570030047523"/>
        </c:manualLayout>
      </c:layout>
      <c:overlay val="1"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roundedCorners val="1"/>
  <c:chart>
    <c:title>
      <c:tx>
        <c:rich>
          <a:bodyPr/>
          <a:lstStyle/>
          <a:p>
            <a:pPr>
              <a:defRPr/>
            </a:pPr>
            <a:r>
              <a:rPr lang="en-GB" baseline="0"/>
              <a:t>FEED RATE SWEEP</a:t>
            </a:r>
          </a:p>
          <a:p>
            <a:pPr>
              <a:defRPr/>
            </a:pPr>
            <a:r>
              <a:rPr lang="en-GB" baseline="0"/>
              <a:t>Ship name, BN 85</a:t>
            </a:r>
          </a:p>
        </c:rich>
      </c:tx>
      <c:layout>
        <c:manualLayout>
          <c:xMode val="edge"/>
          <c:yMode val="edge"/>
          <c:x val="0.39992120180334589"/>
          <c:y val="5.0593728658903124E-2"/>
        </c:manualLayout>
      </c:layout>
      <c:overlay val="1"/>
    </c:title>
    <c:plotArea>
      <c:layout>
        <c:manualLayout>
          <c:layoutTarget val="inner"/>
          <c:xMode val="edge"/>
          <c:yMode val="edge"/>
          <c:x val="5.5329342581483046E-2"/>
          <c:y val="0.17171565377532264"/>
          <c:w val="0.90498835117908161"/>
          <c:h val="0.74112051967539994"/>
        </c:manualLayout>
      </c:layout>
      <c:scatterChart>
        <c:scatterStyle val="smoothMarker"/>
        <c:ser>
          <c:idx val="2"/>
          <c:order val="1"/>
          <c:tx>
            <c:v>Fe 2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85'!$E$17:$E$21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"/>
          <c:order val="2"/>
          <c:tx>
            <c:v>Fe 3</c:v>
          </c:tx>
          <c:spPr>
            <a:ln>
              <a:solidFill>
                <a:schemeClr val="accent6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85'!$F$17:$F$21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3"/>
          <c:order val="3"/>
          <c:tx>
            <c:v>Fe 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85'!$G$17:$G$21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4"/>
          <c:order val="4"/>
          <c:tx>
            <c:v>Fe 5</c:v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85'!$H$17:$H$21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6"/>
          <c:order val="5"/>
          <c:tx>
            <c:v>Fe 6</c:v>
          </c:tx>
          <c:spPr>
            <a:ln>
              <a:solidFill>
                <a:srgbClr val="FFCC99"/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85'!$I$17:$I$21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7"/>
          <c:order val="6"/>
          <c:tx>
            <c:v>Fe 7</c:v>
          </c:tx>
          <c:spPr>
            <a:ln>
              <a:solidFill>
                <a:srgbClr val="FF3300"/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85'!$J$17:$J$21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8"/>
          <c:order val="7"/>
          <c:tx>
            <c:v>Fe 8</c:v>
          </c:tx>
          <c:spPr>
            <a:ln>
              <a:solidFill>
                <a:srgbClr val="FFCCFF"/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85'!$K$17:$K$21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9"/>
          <c:order val="8"/>
          <c:tx>
            <c:v>Fe 9</c:v>
          </c:tx>
          <c:spPr>
            <a:ln>
              <a:solidFill>
                <a:srgbClr val="FF7C80"/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85'!$L$17:$L$21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0"/>
          <c:order val="9"/>
          <c:tx>
            <c:v>Fe 10</c:v>
          </c:tx>
          <c:spPr>
            <a:ln>
              <a:solidFill>
                <a:srgbClr val="FF9900"/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85'!$M$17:$M$21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1"/>
          <c:order val="10"/>
          <c:tx>
            <c:v>Fe 11</c:v>
          </c:tx>
          <c:spPr>
            <a:ln>
              <a:solidFill>
                <a:srgbClr val="FF6699"/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85'!$N$17:$N$21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2"/>
          <c:order val="11"/>
          <c:tx>
            <c:v>Fe 12</c:v>
          </c:tx>
          <c:spPr>
            <a:ln>
              <a:solidFill>
                <a:srgbClr val="FF9966"/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85'!$O$17:$O$21</c:f>
              <c:numCache>
                <c:formatCode>0.0</c:formatCode>
                <c:ptCount val="5"/>
              </c:numCache>
            </c:numRef>
          </c:yVal>
          <c:smooth val="1"/>
        </c:ser>
        <c:ser>
          <c:idx val="24"/>
          <c:order val="24"/>
          <c:tx>
            <c:v>Avg Fe</c:v>
          </c:tx>
          <c:spPr>
            <a:ln w="635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'BN 85'!$C$17:$C$21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85'!$P$17:$P$21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</c:ser>
        <c:axId val="92926720"/>
        <c:axId val="92928256"/>
      </c:scatterChart>
      <c:scatterChart>
        <c:scatterStyle val="smoothMarker"/>
        <c:ser>
          <c:idx val="0"/>
          <c:order val="0"/>
          <c:tx>
            <c:v>Fe1</c:v>
          </c:tx>
          <c:spPr>
            <a:ln w="28575">
              <a:solidFill>
                <a:srgbClr val="FFCC66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85'!$D$7:$D$11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5"/>
          <c:order val="12"/>
          <c:tx>
            <c:v>BN 1</c:v>
          </c:tx>
          <c:spPr>
            <a:ln>
              <a:solidFill>
                <a:srgbClr val="339966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85'!$D$7:$D$11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3"/>
          <c:order val="13"/>
          <c:tx>
            <c:v>BN 2</c:v>
          </c:tx>
          <c:spPr>
            <a:ln>
              <a:solidFill>
                <a:srgbClr val="336600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85'!$E$7:$E$11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4"/>
          <c:order val="14"/>
          <c:tx>
            <c:v>BN 3</c:v>
          </c:tx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85'!$F$7:$F$11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5"/>
          <c:order val="15"/>
          <c:tx>
            <c:v>BN 4</c:v>
          </c:tx>
          <c:spPr>
            <a:ln>
              <a:solidFill>
                <a:srgbClr val="00CC66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85'!$G$7:$G$11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6"/>
          <c:order val="16"/>
          <c:tx>
            <c:v>BN 5</c:v>
          </c:tx>
          <c:spPr>
            <a:ln>
              <a:solidFill>
                <a:srgbClr val="339933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85'!$H$7:$H$11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7"/>
          <c:order val="17"/>
          <c:tx>
            <c:v>BN 6</c:v>
          </c:tx>
          <c:spPr>
            <a:ln>
              <a:solidFill>
                <a:srgbClr val="99CC00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85'!$I$7:$I$11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8"/>
          <c:order val="18"/>
          <c:tx>
            <c:v>BN 7</c:v>
          </c:tx>
          <c:spPr>
            <a:ln>
              <a:solidFill>
                <a:srgbClr val="00CC66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85'!$J$7:$J$11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19"/>
          <c:order val="19"/>
          <c:tx>
            <c:v>BN 8</c:v>
          </c:tx>
          <c:spPr>
            <a:ln>
              <a:solidFill>
                <a:srgbClr val="CCFF33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85'!$K$7:$K$11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0"/>
          <c:order val="20"/>
          <c:tx>
            <c:v>BN 9</c:v>
          </c:tx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85'!$L$7:$L$11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1"/>
          <c:order val="21"/>
          <c:tx>
            <c:v>BN 10</c:v>
          </c:tx>
          <c:spPr>
            <a:ln>
              <a:solidFill>
                <a:srgbClr val="666633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85'!$M$7:$M$11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2"/>
          <c:order val="22"/>
          <c:tx>
            <c:v>BN 11</c:v>
          </c:tx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85'!$N$7:$N$11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3"/>
          <c:order val="23"/>
          <c:tx>
            <c:v>BN 12</c:v>
          </c:tx>
          <c:spPr>
            <a:ln>
              <a:solidFill>
                <a:srgbClr val="00CC00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85'!$O$7:$O$11</c:f>
              <c:numCache>
                <c:formatCode>General</c:formatCode>
                <c:ptCount val="5"/>
              </c:numCache>
            </c:numRef>
          </c:yVal>
          <c:smooth val="1"/>
        </c:ser>
        <c:ser>
          <c:idx val="25"/>
          <c:order val="25"/>
          <c:tx>
            <c:v>Avg BN</c:v>
          </c:tx>
          <c:spPr>
            <a:ln w="635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'BN 85'!$C$7:$C$11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xVal>
          <c:yVal>
            <c:numRef>
              <c:f>'BN 85'!$P$7:$P$11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1"/>
        </c:ser>
        <c:axId val="93001216"/>
        <c:axId val="92999680"/>
      </c:scatterChart>
      <c:valAx>
        <c:axId val="92926720"/>
        <c:scaling>
          <c:orientation val="minMax"/>
          <c:min val="0.1"/>
        </c:scaling>
        <c:axPos val="b"/>
        <c:numFmt formatCode="0.00" sourceLinked="1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2928256"/>
        <c:crosses val="autoZero"/>
        <c:crossBetween val="midCat"/>
      </c:valAx>
      <c:valAx>
        <c:axId val="92928256"/>
        <c:scaling>
          <c:orientation val="minMax"/>
          <c:max val="700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2926720"/>
        <c:crosses val="autoZero"/>
        <c:crossBetween val="midCat"/>
      </c:valAx>
      <c:valAx>
        <c:axId val="92999680"/>
        <c:scaling>
          <c:orientation val="minMax"/>
          <c:max val="50"/>
          <c:min val="0"/>
        </c:scaling>
        <c:axPos val="r"/>
        <c:numFmt formatCode="General" sourceLinked="1"/>
        <c:tickLblPos val="nextTo"/>
        <c:txPr>
          <a:bodyPr/>
          <a:lstStyle/>
          <a:p>
            <a:pPr>
              <a:defRPr sz="1200" b="1"/>
            </a:pPr>
            <a:endParaRPr lang="en-US"/>
          </a:p>
        </c:txPr>
        <c:crossAx val="93001216"/>
        <c:crosses val="max"/>
        <c:crossBetween val="midCat"/>
      </c:valAx>
      <c:valAx>
        <c:axId val="93001216"/>
        <c:scaling>
          <c:orientation val="minMax"/>
        </c:scaling>
        <c:delete val="1"/>
        <c:axPos val="b"/>
        <c:numFmt formatCode="0.00" sourceLinked="1"/>
        <c:tickLblPos val="none"/>
        <c:crossAx val="92999680"/>
        <c:crosses val="autoZero"/>
        <c:crossBetween val="midCat"/>
      </c:val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8.1389548417121219E-2"/>
          <c:y val="0.20809615198216569"/>
          <c:w val="0.15595080022531974"/>
          <c:h val="0.4726757003004754"/>
        </c:manualLayout>
      </c:layout>
      <c:overlay val="1"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29012</xdr:colOff>
      <xdr:row>27</xdr:row>
      <xdr:rowOff>22123</xdr:rowOff>
    </xdr:from>
    <xdr:to>
      <xdr:col>18</xdr:col>
      <xdr:colOff>276511</xdr:colOff>
      <xdr:row>66</xdr:row>
      <xdr:rowOff>155172</xdr:rowOff>
    </xdr:to>
    <xdr:grpSp>
      <xdr:nvGrpSpPr>
        <xdr:cNvPr id="10" name="Group 18"/>
        <xdr:cNvGrpSpPr/>
      </xdr:nvGrpSpPr>
      <xdr:grpSpPr>
        <a:xfrm>
          <a:off x="636231" y="5106092"/>
          <a:ext cx="10570218" cy="6633861"/>
          <a:chOff x="4819661" y="680281"/>
          <a:chExt cx="7605920" cy="6578876"/>
        </a:xfrm>
      </xdr:grpSpPr>
      <xdr:graphicFrame macro="">
        <xdr:nvGraphicFramePr>
          <xdr:cNvPr id="15" name="Chart 14"/>
          <xdr:cNvGraphicFramePr/>
        </xdr:nvGraphicFramePr>
        <xdr:xfrm>
          <a:off x="4819661" y="680281"/>
          <a:ext cx="7605920" cy="65788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6" name="TextBox 15"/>
          <xdr:cNvSpPr txBox="1"/>
        </xdr:nvSpPr>
        <xdr:spPr>
          <a:xfrm>
            <a:off x="4878455" y="1408043"/>
            <a:ext cx="853109" cy="24019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en-GB" sz="1100" b="1"/>
              <a:t>Fe [mg/kg]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11280913" y="1408043"/>
            <a:ext cx="1118150" cy="24019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en-GB" sz="1100" b="1"/>
              <a:t>BN [mgKOH/kg]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7693765" y="6985111"/>
            <a:ext cx="1764195" cy="24019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en-GB" sz="1100" b="1"/>
              <a:t>ACC</a:t>
            </a:r>
            <a:r>
              <a:rPr lang="en-GB" sz="1100" b="1" baseline="0"/>
              <a:t> Factor</a:t>
            </a:r>
            <a:r>
              <a:rPr lang="en-GB" sz="1100" b="1"/>
              <a:t> [g/kWh x S%]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10815195" y="2081703"/>
            <a:ext cx="1118150" cy="24019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en-GB" sz="1100"/>
              <a:t>BN [mgKOH/kg]</a:t>
            </a:r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10956217" y="6280644"/>
            <a:ext cx="853109" cy="24019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lang="en-GB" sz="1100"/>
              <a:t>Fe [mg/kg]</a:t>
            </a:r>
          </a:p>
        </xdr:txBody>
      </xdr:sp>
    </xdr:grpSp>
    <xdr:clientData/>
  </xdr:twoCellAnchor>
  <xdr:twoCellAnchor>
    <xdr:from>
      <xdr:col>1</xdr:col>
      <xdr:colOff>104775</xdr:colOff>
      <xdr:row>33</xdr:row>
      <xdr:rowOff>133350</xdr:rowOff>
    </xdr:from>
    <xdr:to>
      <xdr:col>2</xdr:col>
      <xdr:colOff>3583</xdr:colOff>
      <xdr:row>63</xdr:row>
      <xdr:rowOff>117935</xdr:rowOff>
    </xdr:to>
    <xdr:sp macro="" textlink="">
      <xdr:nvSpPr>
        <xdr:cNvPr id="22" name="Rectangle 21"/>
        <xdr:cNvSpPr/>
      </xdr:nvSpPr>
      <xdr:spPr>
        <a:xfrm>
          <a:off x="714375" y="6076950"/>
          <a:ext cx="508408" cy="4842335"/>
        </a:xfrm>
        <a:prstGeom prst="rect">
          <a:avLst/>
        </a:prstGeom>
        <a:gradFill>
          <a:gsLst>
            <a:gs pos="51000">
              <a:srgbClr val="FF0000">
                <a:alpha val="50000"/>
              </a:srgbClr>
            </a:gs>
            <a:gs pos="64000">
              <a:srgbClr val="FFC000">
                <a:alpha val="50000"/>
              </a:srgbClr>
            </a:gs>
            <a:gs pos="74000">
              <a:srgbClr val="336600">
                <a:alpha val="50000"/>
              </a:srgbClr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17</xdr:col>
      <xdr:colOff>457200</xdr:colOff>
      <xdr:row>33</xdr:row>
      <xdr:rowOff>152400</xdr:rowOff>
    </xdr:from>
    <xdr:to>
      <xdr:col>18</xdr:col>
      <xdr:colOff>263570</xdr:colOff>
      <xdr:row>63</xdr:row>
      <xdr:rowOff>104722</xdr:rowOff>
    </xdr:to>
    <xdr:sp macro="" textlink="">
      <xdr:nvSpPr>
        <xdr:cNvPr id="23" name="Rectangle 22"/>
        <xdr:cNvSpPr/>
      </xdr:nvSpPr>
      <xdr:spPr>
        <a:xfrm>
          <a:off x="10820400" y="6096000"/>
          <a:ext cx="415970" cy="4810072"/>
        </a:xfrm>
        <a:prstGeom prst="rect">
          <a:avLst/>
        </a:prstGeom>
        <a:gradFill>
          <a:gsLst>
            <a:gs pos="57000">
              <a:srgbClr val="336600">
                <a:alpha val="50000"/>
              </a:srgbClr>
            </a:gs>
            <a:gs pos="76000">
              <a:srgbClr val="FFC000">
                <a:alpha val="50000"/>
              </a:srgbClr>
            </a:gs>
            <a:gs pos="83000">
              <a:srgbClr val="FF0000">
                <a:alpha val="50000"/>
              </a:srgbClr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29012</xdr:colOff>
      <xdr:row>27</xdr:row>
      <xdr:rowOff>22123</xdr:rowOff>
    </xdr:from>
    <xdr:to>
      <xdr:col>18</xdr:col>
      <xdr:colOff>276511</xdr:colOff>
      <xdr:row>66</xdr:row>
      <xdr:rowOff>155172</xdr:rowOff>
    </xdr:to>
    <xdr:grpSp>
      <xdr:nvGrpSpPr>
        <xdr:cNvPr id="2" name="Group 1"/>
        <xdr:cNvGrpSpPr/>
      </xdr:nvGrpSpPr>
      <xdr:grpSpPr>
        <a:xfrm>
          <a:off x="638612" y="4994173"/>
          <a:ext cx="10610699" cy="6448124"/>
          <a:chOff x="2848383" y="2762842"/>
          <a:chExt cx="10614162" cy="6434271"/>
        </a:xfrm>
      </xdr:grpSpPr>
      <xdr:grpSp>
        <xdr:nvGrpSpPr>
          <xdr:cNvPr id="3" name="Group 18"/>
          <xdr:cNvGrpSpPr/>
        </xdr:nvGrpSpPr>
        <xdr:grpSpPr>
          <a:xfrm>
            <a:off x="2848383" y="2762842"/>
            <a:ext cx="10614162" cy="6434271"/>
            <a:chOff x="4819661" y="680281"/>
            <a:chExt cx="7605920" cy="6578876"/>
          </a:xfrm>
        </xdr:grpSpPr>
        <xdr:graphicFrame macro="">
          <xdr:nvGraphicFramePr>
            <xdr:cNvPr id="10" name="Chart 9"/>
            <xdr:cNvGraphicFramePr/>
          </xdr:nvGraphicFramePr>
          <xdr:xfrm>
            <a:off x="4819661" y="680281"/>
            <a:ext cx="7605920" cy="657887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11" name="TextBox 10"/>
            <xdr:cNvSpPr txBox="1"/>
          </xdr:nvSpPr>
          <xdr:spPr>
            <a:xfrm>
              <a:off x="4878455" y="1408043"/>
              <a:ext cx="853109" cy="24019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r>
                <a:rPr lang="en-GB" sz="1100" b="1"/>
                <a:t>Fe [mg/kg]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11280913" y="1408043"/>
              <a:ext cx="1118150" cy="24019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r>
                <a:rPr lang="en-GB" sz="1100" b="1"/>
                <a:t>BN [mgKOH/kg]</a:t>
              </a:r>
            </a:p>
          </xdr:txBody>
        </xdr:sp>
        <xdr:sp macro="" textlink="">
          <xdr:nvSpPr>
            <xdr:cNvPr id="13" name="TextBox 12"/>
            <xdr:cNvSpPr txBox="1"/>
          </xdr:nvSpPr>
          <xdr:spPr>
            <a:xfrm>
              <a:off x="7693765" y="6985111"/>
              <a:ext cx="1764195" cy="24019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r>
                <a:rPr lang="en-GB" sz="1100" b="1"/>
                <a:t>ACC</a:t>
              </a:r>
              <a:r>
                <a:rPr lang="en-GB" sz="1100" b="1" baseline="0"/>
                <a:t> Factor</a:t>
              </a:r>
              <a:r>
                <a:rPr lang="en-GB" sz="1100" b="1"/>
                <a:t> [g/kWh x S%]</a:t>
              </a:r>
            </a:p>
          </xdr:txBody>
        </xdr:sp>
        <xdr:sp macro="" textlink="">
          <xdr:nvSpPr>
            <xdr:cNvPr id="14" name="TextBox 13"/>
            <xdr:cNvSpPr txBox="1"/>
          </xdr:nvSpPr>
          <xdr:spPr>
            <a:xfrm>
              <a:off x="10815195" y="2081703"/>
              <a:ext cx="1118150" cy="24019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r>
                <a:rPr lang="en-GB" sz="1100"/>
                <a:t>BN [mgKOH/kg]</a:t>
              </a:r>
            </a:p>
          </xdr:txBody>
        </xdr:sp>
        <xdr:sp macro="" textlink="">
          <xdr:nvSpPr>
            <xdr:cNvPr id="15" name="TextBox 14"/>
            <xdr:cNvSpPr txBox="1"/>
          </xdr:nvSpPr>
          <xdr:spPr>
            <a:xfrm>
              <a:off x="10956217" y="6280644"/>
              <a:ext cx="853109" cy="24019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bg1">
                  <a:lumMod val="75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r>
                <a:rPr lang="en-GB" sz="1100"/>
                <a:t>Fe [mg/kg]</a:t>
              </a:r>
            </a:p>
          </xdr:txBody>
        </xdr:sp>
      </xdr:grpSp>
      <xdr:sp macro="" textlink="">
        <xdr:nvSpPr>
          <xdr:cNvPr id="4" name="Rectangle 3"/>
          <xdr:cNvSpPr/>
        </xdr:nvSpPr>
        <xdr:spPr>
          <a:xfrm>
            <a:off x="13025057" y="3843346"/>
            <a:ext cx="416106" cy="4799738"/>
          </a:xfrm>
          <a:prstGeom prst="rect">
            <a:avLst/>
          </a:prstGeom>
          <a:gradFill>
            <a:gsLst>
              <a:gs pos="57000">
                <a:srgbClr val="336600">
                  <a:alpha val="50000"/>
                </a:srgbClr>
              </a:gs>
              <a:gs pos="76000">
                <a:srgbClr val="FFC000">
                  <a:alpha val="50000"/>
                </a:srgbClr>
              </a:gs>
              <a:gs pos="83000">
                <a:srgbClr val="FF0000">
                  <a:alpha val="50000"/>
                </a:srgbClr>
              </a:gs>
            </a:gsLst>
            <a:lin ang="54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/>
          </a:p>
        </xdr:txBody>
      </xdr:sp>
      <xdr:sp macro="" textlink="">
        <xdr:nvSpPr>
          <xdr:cNvPr id="7" name="Rectangle 6"/>
          <xdr:cNvSpPr/>
        </xdr:nvSpPr>
        <xdr:spPr>
          <a:xfrm>
            <a:off x="2916033" y="3839666"/>
            <a:ext cx="508574" cy="4831932"/>
          </a:xfrm>
          <a:prstGeom prst="rect">
            <a:avLst/>
          </a:prstGeom>
          <a:gradFill>
            <a:gsLst>
              <a:gs pos="51000">
                <a:srgbClr val="FF0000">
                  <a:alpha val="50000"/>
                </a:srgbClr>
              </a:gs>
              <a:gs pos="64000">
                <a:srgbClr val="FFC000">
                  <a:alpha val="50000"/>
                </a:srgbClr>
              </a:gs>
              <a:gs pos="74000">
                <a:srgbClr val="336600">
                  <a:alpha val="50000"/>
                </a:srgbClr>
              </a:gs>
            </a:gsLst>
            <a:lin ang="54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lang="en-GB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21"/>
  <sheetViews>
    <sheetView tabSelected="1" topLeftCell="B16" zoomScale="80" zoomScaleNormal="80" workbookViewId="0">
      <selection activeCell="P2" sqref="P2"/>
    </sheetView>
  </sheetViews>
  <sheetFormatPr defaultRowHeight="12.75"/>
  <sheetData>
    <row r="2" spans="1:32" ht="16.5" customHeight="1">
      <c r="C2" s="35" t="s">
        <v>6</v>
      </c>
      <c r="D2" s="35"/>
      <c r="E2" s="36"/>
      <c r="F2" s="36"/>
      <c r="G2" s="36"/>
      <c r="H2" s="32" t="s">
        <v>7</v>
      </c>
      <c r="I2" s="36"/>
      <c r="J2" s="36"/>
      <c r="K2" s="35" t="s">
        <v>8</v>
      </c>
      <c r="L2" s="35"/>
      <c r="M2" s="36"/>
      <c r="N2" s="36"/>
      <c r="O2" s="32" t="s">
        <v>9</v>
      </c>
    </row>
    <row r="5" spans="1:32" s="4" customFormat="1" ht="21" customHeight="1">
      <c r="C5" s="8"/>
      <c r="D5" s="33" t="s">
        <v>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"/>
      <c r="R5" s="24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25"/>
    </row>
    <row r="6" spans="1:32" ht="25.5">
      <c r="A6" s="2" t="s">
        <v>4</v>
      </c>
      <c r="B6" s="2" t="s">
        <v>5</v>
      </c>
      <c r="C6" s="9" t="s">
        <v>0</v>
      </c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  <c r="K6" s="10">
        <v>8</v>
      </c>
      <c r="L6" s="10">
        <v>9</v>
      </c>
      <c r="M6" s="10">
        <v>10</v>
      </c>
      <c r="N6" s="10">
        <v>11</v>
      </c>
      <c r="O6" s="10">
        <v>12</v>
      </c>
      <c r="P6" s="11" t="s">
        <v>1</v>
      </c>
      <c r="Q6" s="1"/>
      <c r="R6" s="26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7"/>
      <c r="AF6" s="28"/>
    </row>
    <row r="7" spans="1:32">
      <c r="B7">
        <v>1.4</v>
      </c>
      <c r="C7" s="12" t="e">
        <f>B7/A7</f>
        <v>#DIV/0!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 t="e">
        <f>AVERAGE(D7:O7)</f>
        <v>#DIV/0!</v>
      </c>
      <c r="Q7" s="1"/>
      <c r="R7" s="26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6"/>
      <c r="AE7" s="6"/>
      <c r="AF7" s="28"/>
    </row>
    <row r="8" spans="1:32">
      <c r="A8" s="3">
        <f>A7</f>
        <v>0</v>
      </c>
      <c r="B8">
        <v>1.2</v>
      </c>
      <c r="C8" s="12" t="e">
        <f t="shared" ref="C8:C11" si="0">B8/A8</f>
        <v>#DIV/0!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 t="e">
        <f>AVERAGE(D8:O8)</f>
        <v>#DIV/0!</v>
      </c>
      <c r="Q8" s="1"/>
      <c r="R8" s="26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6"/>
      <c r="AE8" s="6"/>
      <c r="AF8" s="28"/>
    </row>
    <row r="9" spans="1:32">
      <c r="A9" s="3">
        <f>A7</f>
        <v>0</v>
      </c>
      <c r="B9">
        <v>1</v>
      </c>
      <c r="C9" s="12" t="e">
        <f t="shared" si="0"/>
        <v>#DIV/0!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 t="e">
        <f>AVERAGE(D9:O9)</f>
        <v>#DIV/0!</v>
      </c>
      <c r="Q9" s="1"/>
      <c r="R9" s="26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7"/>
      <c r="AE9" s="6"/>
      <c r="AF9" s="28"/>
    </row>
    <row r="10" spans="1:32">
      <c r="A10" s="3">
        <f>A7</f>
        <v>0</v>
      </c>
      <c r="B10">
        <v>0.8</v>
      </c>
      <c r="C10" s="12" t="e">
        <f t="shared" si="0"/>
        <v>#DIV/0!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 t="e">
        <f>AVERAGE(D10:O10)</f>
        <v>#DIV/0!</v>
      </c>
      <c r="Q10" s="1"/>
      <c r="R10" s="26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7"/>
      <c r="AE10" s="6"/>
      <c r="AF10" s="28"/>
    </row>
    <row r="11" spans="1:32">
      <c r="A11" s="3">
        <f>A7</f>
        <v>0</v>
      </c>
      <c r="B11">
        <v>0.6</v>
      </c>
      <c r="C11" s="12" t="e">
        <f t="shared" si="0"/>
        <v>#DIV/0!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 t="e">
        <f>AVERAGE(D11:O11)</f>
        <v>#DIV/0!</v>
      </c>
      <c r="Q11" s="1"/>
      <c r="R11" s="26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7"/>
      <c r="AE11" s="6"/>
      <c r="AF11" s="28"/>
    </row>
    <row r="12" spans="1:32">
      <c r="R12" s="28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28"/>
    </row>
    <row r="13" spans="1:32">
      <c r="R13" s="28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28"/>
    </row>
    <row r="14" spans="1:32"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ht="20.25">
      <c r="C15" s="15"/>
      <c r="D15" s="34" t="s">
        <v>3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32" ht="27.75" customHeight="1">
      <c r="C16" s="16" t="s">
        <v>0</v>
      </c>
      <c r="D16" s="17">
        <v>1</v>
      </c>
      <c r="E16" s="17">
        <v>2</v>
      </c>
      <c r="F16" s="17">
        <v>3</v>
      </c>
      <c r="G16" s="17">
        <v>4</v>
      </c>
      <c r="H16" s="17">
        <v>5</v>
      </c>
      <c r="I16" s="17">
        <v>6</v>
      </c>
      <c r="J16" s="17">
        <v>7</v>
      </c>
      <c r="K16" s="17">
        <v>8</v>
      </c>
      <c r="L16" s="17">
        <v>9</v>
      </c>
      <c r="M16" s="17">
        <v>10</v>
      </c>
      <c r="N16" s="17">
        <v>11</v>
      </c>
      <c r="O16" s="17">
        <v>12</v>
      </c>
      <c r="P16" s="18" t="s">
        <v>1</v>
      </c>
    </row>
    <row r="17" spans="3:16">
      <c r="C17" s="19" t="e">
        <f>C7</f>
        <v>#DIV/0!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0"/>
      <c r="P17" s="21" t="e">
        <f>AVERAGE(D17:O17)</f>
        <v>#DIV/0!</v>
      </c>
    </row>
    <row r="18" spans="3:16">
      <c r="C18" s="19" t="e">
        <f>C8</f>
        <v>#DIV/0!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0"/>
      <c r="P18" s="21" t="e">
        <f t="shared" ref="P18" si="1">AVERAGE(D18:O18)</f>
        <v>#DIV/0!</v>
      </c>
    </row>
    <row r="19" spans="3:16">
      <c r="C19" s="19" t="e">
        <f>C9</f>
        <v>#DIV/0!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2"/>
      <c r="P19" s="21" t="e">
        <f>AVERAGE(D19:O19)</f>
        <v>#DIV/0!</v>
      </c>
    </row>
    <row r="20" spans="3:16">
      <c r="C20" s="19" t="e">
        <f>C10</f>
        <v>#DIV/0!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2"/>
      <c r="P20" s="21" t="e">
        <f t="shared" ref="P20:P21" si="2">AVERAGE(D20:O20)</f>
        <v>#DIV/0!</v>
      </c>
    </row>
    <row r="21" spans="3:16">
      <c r="C21" s="19" t="e">
        <f>C11</f>
        <v>#DIV/0!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2"/>
      <c r="P21" s="21" t="e">
        <f t="shared" si="2"/>
        <v>#DIV/0!</v>
      </c>
    </row>
  </sheetData>
  <mergeCells count="7">
    <mergeCell ref="D5:P5"/>
    <mergeCell ref="D15:P15"/>
    <mergeCell ref="C2:D2"/>
    <mergeCell ref="E2:G2"/>
    <mergeCell ref="I2:J2"/>
    <mergeCell ref="K2:L2"/>
    <mergeCell ref="M2:N2"/>
  </mergeCells>
  <pageMargins left="0.7" right="0.7" top="0.75" bottom="0.75" header="0.3" footer="0.3"/>
  <pageSetup paperSize="9" scale="77" orientation="landscape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F21"/>
  <sheetViews>
    <sheetView topLeftCell="A25" zoomScaleNormal="100" workbookViewId="0">
      <selection activeCell="P2" sqref="P2"/>
    </sheetView>
  </sheetViews>
  <sheetFormatPr defaultRowHeight="12.75"/>
  <sheetData>
    <row r="2" spans="1:32" ht="16.5" customHeight="1">
      <c r="C2" s="35" t="s">
        <v>6</v>
      </c>
      <c r="D2" s="35"/>
      <c r="E2" s="36"/>
      <c r="F2" s="36"/>
      <c r="G2" s="36"/>
      <c r="H2" s="32" t="s">
        <v>7</v>
      </c>
      <c r="I2" s="36"/>
      <c r="J2" s="36"/>
      <c r="K2" s="35" t="s">
        <v>8</v>
      </c>
      <c r="L2" s="35"/>
      <c r="M2" s="36"/>
      <c r="N2" s="36"/>
      <c r="O2" s="32" t="s">
        <v>9</v>
      </c>
    </row>
    <row r="5" spans="1:32" s="4" customFormat="1" ht="21" customHeight="1">
      <c r="C5" s="8"/>
      <c r="D5" s="33" t="s">
        <v>2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"/>
      <c r="R5" s="24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25"/>
    </row>
    <row r="6" spans="1:32" ht="25.5">
      <c r="A6" s="2" t="s">
        <v>4</v>
      </c>
      <c r="B6" s="2" t="s">
        <v>5</v>
      </c>
      <c r="C6" s="9" t="s">
        <v>0</v>
      </c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  <c r="K6" s="10">
        <v>8</v>
      </c>
      <c r="L6" s="10">
        <v>9</v>
      </c>
      <c r="M6" s="10">
        <v>10</v>
      </c>
      <c r="N6" s="10">
        <v>11</v>
      </c>
      <c r="O6" s="10">
        <v>12</v>
      </c>
      <c r="P6" s="11" t="s">
        <v>1</v>
      </c>
      <c r="Q6" s="1"/>
      <c r="R6" s="26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7"/>
      <c r="AF6" s="28"/>
    </row>
    <row r="7" spans="1:32">
      <c r="B7">
        <v>1.4</v>
      </c>
      <c r="C7" s="12" t="e">
        <f>B7/A7</f>
        <v>#DIV/0!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 t="e">
        <f>AVERAGE(D7:O7)</f>
        <v>#DIV/0!</v>
      </c>
      <c r="Q7" s="1"/>
      <c r="R7" s="26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6"/>
      <c r="AE7" s="6"/>
      <c r="AF7" s="28"/>
    </row>
    <row r="8" spans="1:32">
      <c r="A8" s="3">
        <f>A7</f>
        <v>0</v>
      </c>
      <c r="B8">
        <v>1.2</v>
      </c>
      <c r="C8" s="12" t="e">
        <f t="shared" ref="C8:C11" si="0">B8/A8</f>
        <v>#DIV/0!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 t="e">
        <f>AVERAGE(D8:O8)</f>
        <v>#DIV/0!</v>
      </c>
      <c r="Q8" s="1"/>
      <c r="R8" s="26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6"/>
      <c r="AE8" s="6"/>
      <c r="AF8" s="28"/>
    </row>
    <row r="9" spans="1:32">
      <c r="A9" s="3">
        <f>A7</f>
        <v>0</v>
      </c>
      <c r="B9">
        <v>1</v>
      </c>
      <c r="C9" s="12" t="e">
        <f t="shared" si="0"/>
        <v>#DIV/0!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 t="e">
        <f>AVERAGE(D9:O9)</f>
        <v>#DIV/0!</v>
      </c>
      <c r="Q9" s="1"/>
      <c r="R9" s="26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7"/>
      <c r="AE9" s="6"/>
      <c r="AF9" s="28"/>
    </row>
    <row r="10" spans="1:32">
      <c r="A10" s="3">
        <f>A7</f>
        <v>0</v>
      </c>
      <c r="B10">
        <v>0.8</v>
      </c>
      <c r="C10" s="12" t="e">
        <f t="shared" si="0"/>
        <v>#DIV/0!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 t="e">
        <f>AVERAGE(D10:O10)</f>
        <v>#DIV/0!</v>
      </c>
      <c r="Q10" s="1"/>
      <c r="R10" s="26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7"/>
      <c r="AE10" s="6"/>
      <c r="AF10" s="28"/>
    </row>
    <row r="11" spans="1:32">
      <c r="A11" s="3">
        <f>A7</f>
        <v>0</v>
      </c>
      <c r="B11">
        <v>0.6</v>
      </c>
      <c r="C11" s="12" t="e">
        <f t="shared" si="0"/>
        <v>#DIV/0!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 t="e">
        <f>AVERAGE(D11:O11)</f>
        <v>#DIV/0!</v>
      </c>
      <c r="Q11" s="1"/>
      <c r="R11" s="26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7"/>
      <c r="AE11" s="6"/>
      <c r="AF11" s="28"/>
    </row>
    <row r="12" spans="1:32">
      <c r="R12" s="28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28"/>
    </row>
    <row r="13" spans="1:32">
      <c r="R13" s="28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28"/>
    </row>
    <row r="14" spans="1:32"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ht="20.25">
      <c r="C15" s="15"/>
      <c r="D15" s="34" t="s">
        <v>3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</row>
    <row r="16" spans="1:32" ht="27.75" customHeight="1">
      <c r="C16" s="16" t="s">
        <v>0</v>
      </c>
      <c r="D16" s="17">
        <v>1</v>
      </c>
      <c r="E16" s="17">
        <v>2</v>
      </c>
      <c r="F16" s="17">
        <v>3</v>
      </c>
      <c r="G16" s="17">
        <v>4</v>
      </c>
      <c r="H16" s="17">
        <v>5</v>
      </c>
      <c r="I16" s="17">
        <v>6</v>
      </c>
      <c r="J16" s="17">
        <v>7</v>
      </c>
      <c r="K16" s="17">
        <v>8</v>
      </c>
      <c r="L16" s="17">
        <v>9</v>
      </c>
      <c r="M16" s="17">
        <v>10</v>
      </c>
      <c r="N16" s="17">
        <v>11</v>
      </c>
      <c r="O16" s="17">
        <v>12</v>
      </c>
      <c r="P16" s="18" t="s">
        <v>1</v>
      </c>
    </row>
    <row r="17" spans="3:16">
      <c r="C17" s="19" t="e">
        <f>C7</f>
        <v>#DIV/0!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0"/>
      <c r="P17" s="21" t="e">
        <f>AVERAGE(D17:O17)</f>
        <v>#DIV/0!</v>
      </c>
    </row>
    <row r="18" spans="3:16">
      <c r="C18" s="19" t="e">
        <f>C8</f>
        <v>#DIV/0!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0"/>
      <c r="P18" s="21" t="e">
        <f t="shared" ref="P18" si="1">AVERAGE(D18:O18)</f>
        <v>#DIV/0!</v>
      </c>
    </row>
    <row r="19" spans="3:16">
      <c r="C19" s="19" t="e">
        <f>C9</f>
        <v>#DIV/0!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2"/>
      <c r="P19" s="21" t="e">
        <f>AVERAGE(D19:O19)</f>
        <v>#DIV/0!</v>
      </c>
    </row>
    <row r="20" spans="3:16">
      <c r="C20" s="19" t="e">
        <f>C10</f>
        <v>#DIV/0!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2"/>
      <c r="P20" s="21" t="e">
        <f t="shared" ref="P20:P21" si="2">AVERAGE(D20:O20)</f>
        <v>#DIV/0!</v>
      </c>
    </row>
    <row r="21" spans="3:16">
      <c r="C21" s="19" t="e">
        <f>C11</f>
        <v>#DIV/0!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2"/>
      <c r="P21" s="21" t="e">
        <f t="shared" si="2"/>
        <v>#DIV/0!</v>
      </c>
    </row>
  </sheetData>
  <mergeCells count="7">
    <mergeCell ref="D15:P15"/>
    <mergeCell ref="C2:D2"/>
    <mergeCell ref="E2:G2"/>
    <mergeCell ref="I2:J2"/>
    <mergeCell ref="K2:L2"/>
    <mergeCell ref="M2:N2"/>
    <mergeCell ref="D5:P5"/>
  </mergeCells>
  <pageMargins left="0.7" right="0.7" top="0.75" bottom="0.75" header="0.3" footer="0.3"/>
  <pageSetup paperSize="9" scale="77" orientation="landscape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BN70</vt:lpstr>
      <vt:lpstr>BN 85</vt:lpstr>
    </vt:vector>
  </TitlesOfParts>
  <Company>MAN Diesel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M. Pedersen</dc:creator>
  <cp:lastModifiedBy>Administrator</cp:lastModifiedBy>
  <cp:lastPrinted>2013-06-10T15:25:36Z</cp:lastPrinted>
  <dcterms:created xsi:type="dcterms:W3CDTF">2012-11-22T08:34:29Z</dcterms:created>
  <dcterms:modified xsi:type="dcterms:W3CDTF">2013-07-05T09:07:08Z</dcterms:modified>
</cp:coreProperties>
</file>